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Projekty\OJOM Myszków 2021\"/>
    </mc:Choice>
  </mc:AlternateContent>
  <bookViews>
    <workbookView xWindow="0" yWindow="0" windowWidth="24000" windowHeight="9885"/>
  </bookViews>
  <sheets>
    <sheet name="Zestawienie OIOM 2021 -bez cen" sheetId="1" r:id="rId1"/>
  </sheets>
  <definedNames>
    <definedName name="_xlnm.Print_Area" localSheetId="0">'Zestawienie OIOM 2021 -bez cen'!$A$2:$N$137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5" i="1" l="1"/>
  <c r="M135" i="1"/>
  <c r="K135" i="1"/>
  <c r="N134" i="1"/>
  <c r="M134" i="1"/>
  <c r="K134" i="1"/>
  <c r="N133" i="1"/>
  <c r="M133" i="1"/>
  <c r="K133" i="1"/>
  <c r="N132" i="1"/>
  <c r="M132" i="1"/>
  <c r="K132" i="1"/>
  <c r="A132" i="1"/>
  <c r="A133" i="1" s="1"/>
  <c r="A134" i="1" s="1"/>
  <c r="A135" i="1" s="1"/>
  <c r="K131" i="1"/>
  <c r="N131" i="1" s="1"/>
  <c r="H131" i="1"/>
  <c r="K128" i="1"/>
  <c r="N128" i="1" s="1"/>
  <c r="K127" i="1"/>
  <c r="N127" i="1" s="1"/>
  <c r="K124" i="1"/>
  <c r="N124" i="1" s="1"/>
  <c r="H124" i="1"/>
  <c r="H132" i="1" s="1"/>
  <c r="K123" i="1"/>
  <c r="H123" i="1"/>
  <c r="N122" i="1"/>
  <c r="M122" i="1"/>
  <c r="K122" i="1"/>
  <c r="N121" i="1"/>
  <c r="M121" i="1"/>
  <c r="K121" i="1"/>
  <c r="K120" i="1"/>
  <c r="N120" i="1" s="1"/>
  <c r="K119" i="1"/>
  <c r="K118" i="1"/>
  <c r="K117" i="1"/>
  <c r="N116" i="1"/>
  <c r="M116" i="1"/>
  <c r="K116" i="1"/>
  <c r="A116" i="1"/>
  <c r="A117" i="1" s="1"/>
  <c r="A118" i="1" s="1"/>
  <c r="A119" i="1" s="1"/>
  <c r="A120" i="1" s="1"/>
  <c r="A121" i="1" s="1"/>
  <c r="A122" i="1" s="1"/>
  <c r="A123" i="1" s="1"/>
  <c r="A124" i="1" s="1"/>
  <c r="A127" i="1" s="1"/>
  <c r="A128" i="1" s="1"/>
  <c r="N115" i="1"/>
  <c r="M115" i="1"/>
  <c r="K115" i="1"/>
  <c r="N112" i="1"/>
  <c r="M112" i="1"/>
  <c r="K112" i="1"/>
  <c r="N111" i="1"/>
  <c r="M111" i="1"/>
  <c r="K111" i="1"/>
  <c r="N110" i="1"/>
  <c r="M110" i="1"/>
  <c r="K110" i="1"/>
  <c r="N109" i="1"/>
  <c r="M109" i="1"/>
  <c r="K109" i="1"/>
  <c r="N108" i="1"/>
  <c r="M108" i="1"/>
  <c r="K108" i="1"/>
  <c r="H108" i="1"/>
  <c r="K107" i="1"/>
  <c r="H107" i="1"/>
  <c r="H133" i="1" s="1"/>
  <c r="M106" i="1"/>
  <c r="K106" i="1"/>
  <c r="N106" i="1" s="1"/>
  <c r="N105" i="1"/>
  <c r="M105" i="1"/>
  <c r="K105" i="1"/>
  <c r="A105" i="1"/>
  <c r="A106" i="1" s="1"/>
  <c r="A107" i="1" s="1"/>
  <c r="A108" i="1" s="1"/>
  <c r="A109" i="1" s="1"/>
  <c r="A110" i="1" s="1"/>
  <c r="A111" i="1" s="1"/>
  <c r="A112" i="1" s="1"/>
  <c r="N104" i="1"/>
  <c r="M104" i="1"/>
  <c r="K104" i="1"/>
  <c r="H104" i="1"/>
  <c r="N101" i="1"/>
  <c r="M101" i="1"/>
  <c r="K101" i="1"/>
  <c r="A101" i="1"/>
  <c r="N100" i="1"/>
  <c r="M100" i="1"/>
  <c r="K100" i="1"/>
  <c r="N97" i="1"/>
  <c r="M97" i="1"/>
  <c r="K97" i="1"/>
  <c r="N96" i="1"/>
  <c r="M96" i="1"/>
  <c r="K96" i="1"/>
  <c r="H96" i="1"/>
  <c r="H121" i="1" s="1"/>
  <c r="K95" i="1"/>
  <c r="K94" i="1"/>
  <c r="K93" i="1"/>
  <c r="H93" i="1"/>
  <c r="M92" i="1"/>
  <c r="K92" i="1"/>
  <c r="N92" i="1" s="1"/>
  <c r="H92" i="1"/>
  <c r="H117" i="1" s="1"/>
  <c r="H120" i="1" s="1"/>
  <c r="N91" i="1"/>
  <c r="M91" i="1"/>
  <c r="K91" i="1"/>
  <c r="N90" i="1"/>
  <c r="M90" i="1"/>
  <c r="K90" i="1"/>
  <c r="N89" i="1"/>
  <c r="M89" i="1"/>
  <c r="K89" i="1"/>
  <c r="H89" i="1"/>
  <c r="K88" i="1"/>
  <c r="K87" i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K86" i="1"/>
  <c r="N83" i="1"/>
  <c r="M83" i="1"/>
  <c r="K83" i="1"/>
  <c r="A83" i="1"/>
  <c r="N82" i="1"/>
  <c r="M82" i="1"/>
  <c r="K82" i="1"/>
  <c r="H82" i="1"/>
  <c r="A82" i="1"/>
  <c r="K81" i="1"/>
  <c r="K78" i="1"/>
  <c r="A78" i="1"/>
  <c r="K77" i="1"/>
  <c r="H77" i="1"/>
  <c r="H81" i="1" s="1"/>
  <c r="H91" i="1" s="1"/>
  <c r="A77" i="1"/>
  <c r="K76" i="1"/>
  <c r="N76" i="1" s="1"/>
  <c r="K73" i="1"/>
  <c r="N73" i="1" s="1"/>
  <c r="K72" i="1"/>
  <c r="N72" i="1" s="1"/>
  <c r="H72" i="1"/>
  <c r="H122" i="1" s="1"/>
  <c r="N71" i="1"/>
  <c r="M71" i="1"/>
  <c r="K71" i="1"/>
  <c r="N70" i="1"/>
  <c r="M70" i="1"/>
  <c r="K70" i="1"/>
  <c r="N69" i="1"/>
  <c r="M69" i="1"/>
  <c r="K69" i="1"/>
  <c r="N68" i="1"/>
  <c r="M68" i="1"/>
  <c r="K68" i="1"/>
  <c r="N67" i="1"/>
  <c r="M67" i="1"/>
  <c r="K67" i="1"/>
  <c r="H67" i="1"/>
  <c r="H116" i="1" s="1"/>
  <c r="K66" i="1"/>
  <c r="H66" i="1"/>
  <c r="H106" i="1" s="1"/>
  <c r="K65" i="1"/>
  <c r="N65" i="1" s="1"/>
  <c r="H65" i="1"/>
  <c r="N64" i="1"/>
  <c r="M64" i="1"/>
  <c r="K64" i="1"/>
  <c r="N63" i="1"/>
  <c r="M63" i="1"/>
  <c r="K63" i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N62" i="1"/>
  <c r="M62" i="1"/>
  <c r="K62" i="1"/>
  <c r="H62" i="1"/>
  <c r="A62" i="1"/>
  <c r="K61" i="1"/>
  <c r="N58" i="1"/>
  <c r="M58" i="1"/>
  <c r="K58" i="1"/>
  <c r="N55" i="1"/>
  <c r="M55" i="1"/>
  <c r="K55" i="1"/>
  <c r="H55" i="1"/>
  <c r="H71" i="1" s="1"/>
  <c r="H97" i="1" s="1"/>
  <c r="N54" i="1"/>
  <c r="M54" i="1"/>
  <c r="K54" i="1"/>
  <c r="N53" i="1"/>
  <c r="M53" i="1"/>
  <c r="K53" i="1"/>
  <c r="N52" i="1"/>
  <c r="M52" i="1"/>
  <c r="K52" i="1"/>
  <c r="H52" i="1"/>
  <c r="K51" i="1"/>
  <c r="K50" i="1"/>
  <c r="K49" i="1"/>
  <c r="K48" i="1"/>
  <c r="A48" i="1"/>
  <c r="A49" i="1" s="1"/>
  <c r="A50" i="1" s="1"/>
  <c r="A51" i="1" s="1"/>
  <c r="A52" i="1" s="1"/>
  <c r="A53" i="1" s="1"/>
  <c r="A54" i="1" s="1"/>
  <c r="A55" i="1" s="1"/>
  <c r="K47" i="1"/>
  <c r="H47" i="1"/>
  <c r="H76" i="1" s="1"/>
  <c r="H115" i="1" s="1"/>
  <c r="A47" i="1"/>
  <c r="K46" i="1"/>
  <c r="N46" i="1" s="1"/>
  <c r="H46" i="1"/>
  <c r="K43" i="1"/>
  <c r="N43" i="1" s="1"/>
  <c r="H43" i="1"/>
  <c r="N42" i="1"/>
  <c r="M42" i="1"/>
  <c r="K42" i="1"/>
  <c r="H42" i="1"/>
  <c r="N41" i="1"/>
  <c r="M41" i="1"/>
  <c r="K41" i="1"/>
  <c r="H41" i="1"/>
  <c r="H63" i="1" s="1"/>
  <c r="H105" i="1" s="1"/>
  <c r="K40" i="1"/>
  <c r="K39" i="1"/>
  <c r="K38" i="1"/>
  <c r="K37" i="1"/>
  <c r="K36" i="1"/>
  <c r="K35" i="1"/>
  <c r="K34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K33" i="1"/>
  <c r="N30" i="1"/>
  <c r="M30" i="1"/>
  <c r="K30" i="1"/>
  <c r="N29" i="1"/>
  <c r="M29" i="1"/>
  <c r="K29" i="1"/>
  <c r="H29" i="1"/>
  <c r="K28" i="1"/>
  <c r="K27" i="1"/>
  <c r="K26" i="1"/>
  <c r="K25" i="1"/>
  <c r="K24" i="1"/>
  <c r="A24" i="1"/>
  <c r="A25" i="1" s="1"/>
  <c r="A26" i="1" s="1"/>
  <c r="A27" i="1" s="1"/>
  <c r="A28" i="1" s="1"/>
  <c r="A29" i="1" s="1"/>
  <c r="A30" i="1" s="1"/>
  <c r="K23" i="1"/>
  <c r="A23" i="1"/>
  <c r="K22" i="1"/>
  <c r="N19" i="1"/>
  <c r="M19" i="1"/>
  <c r="K19" i="1"/>
  <c r="N18" i="1"/>
  <c r="M18" i="1"/>
  <c r="K18" i="1"/>
  <c r="A18" i="1"/>
  <c r="A19" i="1" s="1"/>
  <c r="N17" i="1"/>
  <c r="M17" i="1"/>
  <c r="K17" i="1"/>
  <c r="N14" i="1"/>
  <c r="M14" i="1"/>
  <c r="K14" i="1"/>
  <c r="N13" i="1"/>
  <c r="M13" i="1"/>
  <c r="K13" i="1"/>
  <c r="N12" i="1"/>
  <c r="M12" i="1"/>
  <c r="K12" i="1"/>
  <c r="A12" i="1"/>
  <c r="A13" i="1" s="1"/>
  <c r="A14" i="1" s="1"/>
  <c r="N11" i="1"/>
  <c r="M11" i="1"/>
  <c r="K11" i="1"/>
  <c r="M8" i="1"/>
  <c r="K8" i="1"/>
  <c r="N8" i="1" s="1"/>
  <c r="K7" i="1"/>
  <c r="N7" i="1" s="1"/>
  <c r="A7" i="1"/>
  <c r="A8" i="1" s="1"/>
  <c r="K6" i="1"/>
  <c r="K137" i="1" l="1"/>
  <c r="N6" i="1"/>
  <c r="M7" i="1"/>
  <c r="M43" i="1"/>
  <c r="N48" i="1"/>
  <c r="M48" i="1"/>
  <c r="N50" i="1"/>
  <c r="M50" i="1"/>
  <c r="N61" i="1"/>
  <c r="M61" i="1"/>
  <c r="N77" i="1"/>
  <c r="M77" i="1"/>
  <c r="N81" i="1"/>
  <c r="M81" i="1"/>
  <c r="N87" i="1"/>
  <c r="M87" i="1"/>
  <c r="N93" i="1"/>
  <c r="M93" i="1"/>
  <c r="N95" i="1"/>
  <c r="M95" i="1"/>
  <c r="N107" i="1"/>
  <c r="M107" i="1"/>
  <c r="N119" i="1"/>
  <c r="M119" i="1"/>
  <c r="N47" i="1"/>
  <c r="M47" i="1"/>
  <c r="N49" i="1"/>
  <c r="M49" i="1"/>
  <c r="N51" i="1"/>
  <c r="M51" i="1"/>
  <c r="N78" i="1"/>
  <c r="M78" i="1"/>
  <c r="N86" i="1"/>
  <c r="M86" i="1"/>
  <c r="N88" i="1"/>
  <c r="M88" i="1"/>
  <c r="N94" i="1"/>
  <c r="M94" i="1"/>
  <c r="N117" i="1"/>
  <c r="M117" i="1"/>
  <c r="N22" i="1"/>
  <c r="M22" i="1"/>
  <c r="N24" i="1"/>
  <c r="M24" i="1"/>
  <c r="N26" i="1"/>
  <c r="M26" i="1"/>
  <c r="N28" i="1"/>
  <c r="M28" i="1"/>
  <c r="N34" i="1"/>
  <c r="M34" i="1"/>
  <c r="N36" i="1"/>
  <c r="M36" i="1"/>
  <c r="N38" i="1"/>
  <c r="M38" i="1"/>
  <c r="N40" i="1"/>
  <c r="M40" i="1"/>
  <c r="M46" i="1"/>
  <c r="M65" i="1"/>
  <c r="M73" i="1"/>
  <c r="N118" i="1"/>
  <c r="M118" i="1"/>
  <c r="N123" i="1"/>
  <c r="M123" i="1"/>
  <c r="M6" i="1"/>
  <c r="M137" i="1" s="1"/>
  <c r="N23" i="1"/>
  <c r="M23" i="1"/>
  <c r="N25" i="1"/>
  <c r="M25" i="1"/>
  <c r="N27" i="1"/>
  <c r="M27" i="1"/>
  <c r="N33" i="1"/>
  <c r="M33" i="1"/>
  <c r="N35" i="1"/>
  <c r="M35" i="1"/>
  <c r="N37" i="1"/>
  <c r="M37" i="1"/>
  <c r="N39" i="1"/>
  <c r="M39" i="1"/>
  <c r="N66" i="1"/>
  <c r="M66" i="1"/>
  <c r="M72" i="1"/>
  <c r="M76" i="1"/>
  <c r="M120" i="1"/>
  <c r="M124" i="1"/>
  <c r="M127" i="1"/>
  <c r="M128" i="1"/>
  <c r="M131" i="1"/>
  <c r="N137" i="1" l="1"/>
</calcChain>
</file>

<file path=xl/sharedStrings.xml><?xml version="1.0" encoding="utf-8"?>
<sst xmlns="http://schemas.openxmlformats.org/spreadsheetml/2006/main" count="456" uniqueCount="232">
  <si>
    <t>Formularz asortymentowo - cenowy</t>
  </si>
  <si>
    <t>Lp.</t>
  </si>
  <si>
    <t>Nr pom.</t>
  </si>
  <si>
    <t>Symbol</t>
  </si>
  <si>
    <t>Opis Przedmiot zamówienia</t>
  </si>
  <si>
    <t>Wymiary
[mm]</t>
  </si>
  <si>
    <t>J. m.</t>
  </si>
  <si>
    <t>Ilość</t>
  </si>
  <si>
    <t>Cena jedn. Netto rynkowa</t>
  </si>
  <si>
    <t>marża</t>
  </si>
  <si>
    <t>Cena jedn. netto</t>
  </si>
  <si>
    <t>Wartość netto</t>
  </si>
  <si>
    <t>Vat</t>
  </si>
  <si>
    <t>Wartość Vat</t>
  </si>
  <si>
    <t>Wartość brutto</t>
  </si>
  <si>
    <t>1.</t>
  </si>
  <si>
    <t>ŚLUZA</t>
  </si>
  <si>
    <t>SZ N 1</t>
  </si>
  <si>
    <r>
      <t xml:space="preserve">Szafa narożna prosta. Przestrzeń  podzielona na równą ilośc półek. Jeden front otwierany na lewą stronę za pomocą zawiasów równoległych. </t>
    </r>
    <r>
      <rPr>
        <b/>
        <sz val="11"/>
        <color indexed="8"/>
        <rFont val="Calibri"/>
        <family val="2"/>
        <charset val="238"/>
      </rPr>
      <t>W drzwiach zamontowany zamek baskwilowy.</t>
    </r>
  </si>
  <si>
    <t>900x550x2000</t>
  </si>
  <si>
    <t>szt.</t>
  </si>
  <si>
    <t>Sz 2</t>
  </si>
  <si>
    <r>
      <t>Szafa dwudrzwiowa. Przestrzeń  podzielona na równą ilośc półek.</t>
    </r>
    <r>
      <rPr>
        <b/>
        <sz val="11"/>
        <color indexed="8"/>
        <rFont val="Calibri"/>
        <family val="2"/>
        <charset val="238"/>
      </rPr>
      <t xml:space="preserve"> W drzwiach zamontowany zamek baskwilowy.</t>
    </r>
  </si>
  <si>
    <t>800x550x2000</t>
  </si>
  <si>
    <t>Szu1</t>
  </si>
  <si>
    <r>
      <t xml:space="preserve">Szafa ubraniowa. Od spodu szuflada wysokości 280 mm na buty, powyżej  przestrzeń z zmontowaną rurką  fi 25 mm , na ubrania o udźwigu 50 kg. Całość zamykana jednym frontem. Od góry    dodatkowa półka. </t>
    </r>
    <r>
      <rPr>
        <b/>
        <sz val="11"/>
        <color indexed="8"/>
        <rFont val="Calibri"/>
        <family val="2"/>
        <charset val="238"/>
      </rPr>
      <t>W drzwiach zamontowany zamek baskwilowy.</t>
    </r>
  </si>
  <si>
    <t>450x550x2000</t>
  </si>
  <si>
    <t>2.</t>
  </si>
  <si>
    <t>POKÓJ ROZMÓW Z RODZINĄ</t>
  </si>
  <si>
    <t>Sz 3</t>
  </si>
  <si>
    <t>Regał płytowy z równo rozmieszczonymi  półkami. Głębokość półek minimum 390 mm</t>
  </si>
  <si>
    <t>400x420x1200</t>
  </si>
  <si>
    <t>SK 120x70x60</t>
  </si>
  <si>
    <t>Stolik kawowy  na stelażu metalowym</t>
  </si>
  <si>
    <t>1200x700x600</t>
  </si>
  <si>
    <t>K 2</t>
  </si>
  <si>
    <t>Krzesło dostawne na stelażu metalowym z oparciem</t>
  </si>
  <si>
    <t>do ustalenia</t>
  </si>
  <si>
    <t xml:space="preserve">szt </t>
  </si>
  <si>
    <t>K 1</t>
  </si>
  <si>
    <t>Sofa 2 osobowa z materiału zmywalnego ( np. ekoskóra)</t>
  </si>
  <si>
    <t>3.</t>
  </si>
  <si>
    <t>Magazyn</t>
  </si>
  <si>
    <t>RM 90_50_200</t>
  </si>
  <si>
    <t>Regał metalowy, skręcany, 5 półkowy, z ogranicznikami 
metalowymi montowanymi w tyłu</t>
  </si>
  <si>
    <t>900x400x2000</t>
  </si>
  <si>
    <t>RM 90_40_200</t>
  </si>
  <si>
    <t>900x500x2000</t>
  </si>
  <si>
    <t>RM 60_50_200</t>
  </si>
  <si>
    <t>600x500x2000</t>
  </si>
  <si>
    <t>4.</t>
  </si>
  <si>
    <t>GABINET ORDYNATORA</t>
  </si>
  <si>
    <t>BK 120</t>
  </si>
  <si>
    <t>Biurko na stelażu metalowym + klawiatura płytowa + przelotka 80 mm + blenda płytowa</t>
  </si>
  <si>
    <t>1200x700x750</t>
  </si>
  <si>
    <t>K</t>
  </si>
  <si>
    <t>Kontener mobilny 3 szufladowy, z zamkiem centralnym, kółka gumowe</t>
  </si>
  <si>
    <t>430x600x600</t>
  </si>
  <si>
    <t>Fb</t>
  </si>
  <si>
    <t>Fotel biurowy obrotowy na kółkach jezdnych</t>
  </si>
  <si>
    <t>Sz A 40</t>
  </si>
  <si>
    <t>Szafa aktowa, podzielona na równe przestrzenie segregatorowe, 5 półek, zamykana jednym frontem na całą wysokośc szafy. Wystepuje w wersji z frontem otwieranym na prawi i na lewo.</t>
  </si>
  <si>
    <t>400x420x2000</t>
  </si>
  <si>
    <t>Sz Ao 40</t>
  </si>
  <si>
    <t xml:space="preserve">Szafa aktowa, podzielona na równe przestrzenie segregatorowe, 5 półek, zamykana  frontem na 2 wysokości segrehatorowe. </t>
  </si>
  <si>
    <t>Sz U 60</t>
  </si>
  <si>
    <t>Szafa ubraniowa. Przestrzeń zamykana jednym frontem. Od góry i od dołu zamontowane pólki. Do górnej pólki zamontowany wysuwany wieszak na ubrania o udźwigu 50 kg. Wieszak w całości wykonany z okrągłego drutu, chromowanego.</t>
  </si>
  <si>
    <t>600x420x2000</t>
  </si>
  <si>
    <t>K 4</t>
  </si>
  <si>
    <t>Szafka dostawna do biurka. Po prawej stronie szafki zamontowane 3 szuflady zamykane zamkiem centralnym, patentowym. Szerokość szuflad 420 mm. Pozostała część zamykana żaluzją plastikową otwieraną w lewa stronę. Zaluzja z listwą zamykajacą, uchwytem, zamkiem patentowym, zwijana na zwijacz żaluzji. Plecy szafki z płyty meblowej 18 mm. Blat szafki grubości blatu biurka. Nózki jak w pozostałych meblach. Wewnatrz półka.</t>
  </si>
  <si>
    <t>1500x430x750</t>
  </si>
  <si>
    <t>K 3</t>
  </si>
  <si>
    <t>Wersalka</t>
  </si>
  <si>
    <t>5.</t>
  </si>
  <si>
    <t>GABINET DIAGNOSTYCZNO-ZABIEGOWY</t>
  </si>
  <si>
    <t>DU</t>
  </si>
  <si>
    <t>Szafka dolna z umywalką, wewnątrz 1 półka, 2 drzwi.</t>
  </si>
  <si>
    <t>600x550x817</t>
  </si>
  <si>
    <t>DZL</t>
  </si>
  <si>
    <t>800x550x817</t>
  </si>
  <si>
    <t>D 80 3s</t>
  </si>
  <si>
    <t>Szafka dolna z 3 szufladami. Dwie dolne szuflady jednakowej wysokości. Górna szuflada niższa.</t>
  </si>
  <si>
    <t>D 80</t>
  </si>
  <si>
    <t>Bl post.</t>
  </si>
  <si>
    <t>Blat postformingowy + listwy przyblatowe zamontowane z 2 stron. Krawędzie boczne oklejone pcv 2 mm pod kolor blatu.</t>
  </si>
  <si>
    <t>3000x600x38</t>
  </si>
  <si>
    <t>kpl.</t>
  </si>
  <si>
    <t>G 60</t>
  </si>
  <si>
    <t>600x320x717</t>
  </si>
  <si>
    <t>G 80</t>
  </si>
  <si>
    <t>Szafka górna wisząca, 2 drzwi, wewnątrz 2 półki.</t>
  </si>
  <si>
    <t>800x320x717</t>
  </si>
  <si>
    <t>BK 140</t>
  </si>
  <si>
    <t>1400x700x750</t>
  </si>
  <si>
    <t>5a.</t>
  </si>
  <si>
    <t>MYCIE SPRZĘTU</t>
  </si>
  <si>
    <t>5a</t>
  </si>
  <si>
    <t>DZL 2k</t>
  </si>
  <si>
    <t xml:space="preserve">Szafka dolna z umywalką, wewnątrz 1 półka, 2 drzwi. </t>
  </si>
  <si>
    <t>D 60 4s</t>
  </si>
  <si>
    <t>Szafka dolna z 4 symetrycznymi szufladami</t>
  </si>
  <si>
    <t>DN 100</t>
  </si>
  <si>
    <t>1000x550x817</t>
  </si>
  <si>
    <t>D 30</t>
  </si>
  <si>
    <t>Szafka dolna, 1 drzwiowa, wewnątrz 2 półki.</t>
  </si>
  <si>
    <t>300x550x817</t>
  </si>
  <si>
    <t>BL post.</t>
  </si>
  <si>
    <t>Blat postformingowy + listwy przyblatowe zamontowane z 2 stron. Krawędzie boczne oklejone pcv 2 mm pod kolor. Blaty w układzie kątowym, łączone listwa aluminiową.</t>
  </si>
  <si>
    <t>2300 + 1000 x600x38</t>
  </si>
  <si>
    <t>G 68 BL</t>
  </si>
  <si>
    <t>680x320x717</t>
  </si>
  <si>
    <t>GN 90</t>
  </si>
  <si>
    <t>Szafka górna wiszaca, narożna, prosta, lewa część z blendą, front otwierany w lewo na zawiasach równoległych.</t>
  </si>
  <si>
    <t>900x320x717</t>
  </si>
  <si>
    <t>7.</t>
  </si>
  <si>
    <t>Brudownik</t>
  </si>
  <si>
    <t>8.</t>
  </si>
  <si>
    <t>DYŻURKA LEKARSKA</t>
  </si>
  <si>
    <t>Sz 8</t>
  </si>
  <si>
    <t>Regał płytowy dwa ostatnie dolne  poziomy regału zamykane frontem. Pley z płyty 18 mm. Fronty i plecy w kolorze marmuru. Front zamykany zamkiem baskwilowym.</t>
  </si>
  <si>
    <t>Kontener mobilny 3 szufladowy, z zamkiem centralnym, kółka gumowe. Fronty w kolorze marmuru.</t>
  </si>
  <si>
    <t>SK 150x70x75</t>
  </si>
  <si>
    <t>Stół na stelażu metalowym</t>
  </si>
  <si>
    <t>1500x700x750</t>
  </si>
  <si>
    <t>Szafka dolna ze zlewem wewnątrz 1 półka, 2 drzwi. Fronty w kolorze marmuru.</t>
  </si>
  <si>
    <t>D 60</t>
  </si>
  <si>
    <t>Szafka dolna, 2 drzwiowa, wewnątrz 2 półki. Fronty w kolorze marmuru.</t>
  </si>
  <si>
    <t>D 80 4s</t>
  </si>
  <si>
    <t>Szafka dolna z 4 symetrycznymi szufladami. Fronty w kolorze marmuru.</t>
  </si>
  <si>
    <t>450x550x817</t>
  </si>
  <si>
    <t>Blat postformingowy + listwy przyblatowe zamontowane z 2 stron. Krawędzie boczne oklejone pcv 2 mm pod kolor</t>
  </si>
  <si>
    <t>2400x600x38</t>
  </si>
  <si>
    <t>Szafka górna wisząca, 2 drzwi, wewnątrz 2 półki. Fronty w kolorze marmuru.</t>
  </si>
  <si>
    <t xml:space="preserve">szt. </t>
  </si>
  <si>
    <t>Szu 2</t>
  </si>
  <si>
    <t>Szafa ubraniowa. Przestrzeń zamykana jednym frontem.  Od spodu i od góry półka , pomiedzy pólkami  przestrzeń ubraniowa z zmontowaną rurką  fi 25 mm . Całość zamykana jednym frontem.  Front w kolorze marmuru.</t>
  </si>
  <si>
    <t>500x550x2000</t>
  </si>
  <si>
    <t>13.</t>
  </si>
  <si>
    <t>POKÓJ ŁÓŻKOWY IZOLATKA</t>
  </si>
  <si>
    <t>D 68</t>
  </si>
  <si>
    <t>680x550x817</t>
  </si>
  <si>
    <t>1960x600x38</t>
  </si>
  <si>
    <t>14.</t>
  </si>
  <si>
    <t xml:space="preserve">POKÓJ ŁÓŻKOWY </t>
  </si>
  <si>
    <t>D 50</t>
  </si>
  <si>
    <t>500x550x817</t>
  </si>
  <si>
    <t>1300x600x38</t>
  </si>
  <si>
    <t>16.</t>
  </si>
  <si>
    <t>POKÓJ ŁÓŻKOWY – INTENSYWNY NADZÓR</t>
  </si>
  <si>
    <t>L 1</t>
  </si>
  <si>
    <t>1700x750x1200</t>
  </si>
  <si>
    <t>B 2</t>
  </si>
  <si>
    <t>Blat zamontowany z lewej strony lady. Montaz do ściany. Montaż w taki sposób aby blat wytrzymał obciązenie segrehatorami. Brugośc tak jak blatu lady.</t>
  </si>
  <si>
    <t>1030*350*25/28</t>
  </si>
  <si>
    <t>G 60_115</t>
  </si>
  <si>
    <t>600x400x1150</t>
  </si>
  <si>
    <t>B</t>
  </si>
  <si>
    <t>825x200x36</t>
  </si>
  <si>
    <t>Szafka dolna, 2 drzwiowa, wewnątrz 2 półki.</t>
  </si>
  <si>
    <t>2470x600x38</t>
  </si>
  <si>
    <t>Blat postformingowy + listwy przyblatowe zamontowane z 2 stron. Krawędzie boczne oklejone pcv 2 mm pod kolor. Blat montowany do ściany nad kaloryferem. Montaz w sposób umożliwiający przeniesienie obciązenia 150 kg.</t>
  </si>
  <si>
    <t>1060x350x38</t>
  </si>
  <si>
    <t>17.</t>
  </si>
  <si>
    <t>KORYTARZ</t>
  </si>
  <si>
    <t>SZP 1</t>
  </si>
  <si>
    <t xml:space="preserve">Szafa z systemem drzwi przesuwnych, 2 drzwi, z dolnym systemem jezdnym. Specyfikacja wykonania  jak w opisie ogólnym wykonania mebli i wyposażenia. Dolna półka zamontowana na wysokości 50 cm. Pozostałe półki rozmieszczone sysmetrycznie. Łacznie 6 półek/ 7 przestrzeni.  Podział z długości szafy na 4 moduły . </t>
  </si>
  <si>
    <t>2240x700x2710</t>
  </si>
  <si>
    <t>SZP 2</t>
  </si>
  <si>
    <t xml:space="preserve">Szafa z systemem drzwi przesuwnych, 3 drzwi, z dolnym systemem jezdnym. Specyfikacja wykonania  jak w opisie ogólnym wykonania mebli i wyposażenia. Dolna półka zamontowana na wysokości 50 cm. Pozostałe półki rozmieszczone sysmetrycznie. Łacznie 6 półek/ 7 przestrzeni.  Podział z długości szafy na 3 moduły. </t>
  </si>
  <si>
    <t>2728x555x2710</t>
  </si>
  <si>
    <t>19.</t>
  </si>
  <si>
    <t>GABINET PIELĘGNIARKI ODDZIAŁOWEJ</t>
  </si>
  <si>
    <t>Szu 1_19</t>
  </si>
  <si>
    <t>Szafa ubraniowa 1 drzwiowa.  Przestrzeń zamykana jednym frontem. Od góry i od dołu zamontowane pólki. Do górnej pólki zamontowany wysuwany wieszak na ubrania o udźwigu 50 kg. Wieszak w całości wykonany z okrągłego drutu, chromowanego. Front w kolorze marmuru.</t>
  </si>
  <si>
    <t>Sz 2_700</t>
  </si>
  <si>
    <t>Szafa aktowa dwu drzwiowa, wewnatrz 5 półek/ 6 przestrzeni z podziałem segregatorowym. Fronty w kolorze marmuru.</t>
  </si>
  <si>
    <t>700x420x2000</t>
  </si>
  <si>
    <t>Sz 2_700_4d</t>
  </si>
  <si>
    <t>Szafa aktowa 4 drzwiowa, wewnatrz 5 półek/ 6 przestrzeni z podziałem segregatorowym. Fronty w kolorze marmuru. Fronty zakrywajace dwie przestrzenie dolne i dwie przstrzenie górne. Dwie przestrzenie środkowe otwarte. Fronty w kolorze marmuru. W częsci otwartej plecy z płyty meblowej 18 m w kolorze marmuru.</t>
  </si>
  <si>
    <t>Sz 3_19</t>
  </si>
  <si>
    <t>Szafa aktowa 2 drzwiowa, 3 półki/ 4 przestrzenie segregatorowe. Fronty zaktywaja 2 dolne przestrzenie. 2 górne przestrzenie otwarte. Plecy z płyty meblowej 18 mm w kolorze marmuru. Fronty w kolorze marmuru.</t>
  </si>
  <si>
    <t>700x420x1370</t>
  </si>
  <si>
    <t>R 19</t>
  </si>
  <si>
    <t>Regał płytowy otwarty ,plecy z płyty meblowej gr. 18 mm w kolorze marmuru.</t>
  </si>
  <si>
    <t>575x420x2300</t>
  </si>
  <si>
    <t>20.</t>
  </si>
  <si>
    <t>POMIESZCZENIE PRZYGOTOWAWCZE, PIELĘGNIARSKIE</t>
  </si>
  <si>
    <t>DZL_60</t>
  </si>
  <si>
    <t xml:space="preserve">Szafka dolna ze zlewem wewnątrz 1 półka, 2 drzwi. </t>
  </si>
  <si>
    <t>D 46_20</t>
  </si>
  <si>
    <r>
      <t xml:space="preserve">Szafka dolna, jeden front zamykający szafkę , wewnątrz 3 półki. </t>
    </r>
    <r>
      <rPr>
        <b/>
        <sz val="11"/>
        <color indexed="8"/>
        <rFont val="Calibri"/>
        <family val="2"/>
        <charset val="238"/>
      </rPr>
      <t>We froncie zamontowany zamek patentowy.</t>
    </r>
  </si>
  <si>
    <t>460x550x817</t>
  </si>
  <si>
    <t>1660x600x38</t>
  </si>
  <si>
    <t>Blat posformingowy zamontowany we wnęce ściennej. Krawędzie boczne  i tył  blatu oklejony pcv 2 mm pod kolor</t>
  </si>
  <si>
    <t>1280x310x38</t>
  </si>
  <si>
    <t>G 46</t>
  </si>
  <si>
    <t>Szafka górna wisząca, jeden front zamykający szafkę, wewnątrz 3 półki.</t>
  </si>
  <si>
    <t>460x320x717</t>
  </si>
  <si>
    <t>Sk 100</t>
  </si>
  <si>
    <t>Stolik kawowy na stelażu metalowym</t>
  </si>
  <si>
    <t>1000x700x500</t>
  </si>
  <si>
    <t>21.</t>
  </si>
  <si>
    <t>R 59_21</t>
  </si>
  <si>
    <t>Regał płytowy, 5 pólek/ 6 przestrzeni, plecy z płyty 18 mm. Półki rozmieszczone symetrycznie.</t>
  </si>
  <si>
    <t>590x325x2200</t>
  </si>
  <si>
    <t>R 69_21</t>
  </si>
  <si>
    <t>690x420x2200</t>
  </si>
  <si>
    <t>22.</t>
  </si>
  <si>
    <t>PUNKT PIELĘGNIARSKI</t>
  </si>
  <si>
    <t>Sz 22 b</t>
  </si>
  <si>
    <r>
      <t>Szafa aktowa. Od spodu 4 szuflady zamykane zamkiem centralnym.  Szuflady na wyskośc dwóch przstrzenie segregatorowych. Powyżej 2 fronty zamykane</t>
    </r>
    <r>
      <rPr>
        <b/>
        <sz val="11"/>
        <color indexed="8"/>
        <rFont val="Calibri"/>
        <family val="2"/>
        <charset val="238"/>
      </rPr>
      <t xml:space="preserve"> zamkiem baskwilowym.</t>
    </r>
  </si>
  <si>
    <t>850x450x2250</t>
  </si>
  <si>
    <t>Sz 22 a</t>
  </si>
  <si>
    <r>
      <t xml:space="preserve">Szafa aktowa z podziałem na 6 poziomów segregatorów. 2 dolne przstrzenie zamkniete frontami </t>
    </r>
    <r>
      <rPr>
        <b/>
        <sz val="11"/>
        <color indexed="8"/>
        <rFont val="Calibri"/>
        <family val="2"/>
        <charset val="238"/>
      </rPr>
      <t>z zamkiem baskiwlowym</t>
    </r>
    <r>
      <rPr>
        <sz val="11"/>
        <color indexed="8"/>
        <rFont val="Calibri"/>
        <family val="2"/>
        <charset val="238"/>
      </rPr>
      <t>. 4 górne przstrzenie otwarte. Plecy z płyty 18 mm.</t>
    </r>
  </si>
  <si>
    <t>RAZEM :</t>
  </si>
  <si>
    <t>Szafka dolna ze zlewem wewnątrz 1 półka, 2 drzwi. 1 front w kolorze turkusowym</t>
  </si>
  <si>
    <t>Szafka dolna, 2 drzwiowa, wewnątrz 2 półki, fronty w kolorze turkusowym</t>
  </si>
  <si>
    <t>Szafka górna wisząca, 2 drzwi, wewnątrz 2 półki, Fronty w kolorze turkusowym</t>
  </si>
  <si>
    <t>Szafka dolna ze zlewem dwukomorowym wewnątrz 1 półka, 2 drzwi. Jeden front w kolorze turkusowym.</t>
  </si>
  <si>
    <t>Szafka dolna narozna, prosta, z prawej strony blenda, front otwierany w prawo za pomoca zawiasów rownoległych, wewnatrz pólka. Front w kolorze turkusowym.</t>
  </si>
  <si>
    <t>Szafka górna wisząca, 2 drzwi, wewnątrz 2 półki. Bok jedej z szafek w kolorze turkusowym.</t>
  </si>
  <si>
    <t>Szafka górna wisząca, 2 drzwi, wewnątrz 2 półki. Prawa strona z blendą mocowana do szafki, prawy front otwierany zawiasami równoległymi. Prawy front w kolorze turkusowym.</t>
  </si>
  <si>
    <t>Szafka górna wisząca, 2 drzwi, wewnątrz 2 półki. 1 front w kolorze turkusowym.</t>
  </si>
  <si>
    <t>Szafka dolna z umywalką, wewnątrz 1 półka, 2 drzwi. Jeden front w kolorze turkusowym.</t>
  </si>
  <si>
    <t>Szafka dolna, 2 drzwiowa, wewnątrz 2 półki. Jedna z szafek ma front w kolorze turkusowym.</t>
  </si>
  <si>
    <t>Szafka dolna, 2 drzwiowa, wewnątrz 2 półki. Jeden front w kolorze turkusowym.</t>
  </si>
  <si>
    <t>Szafka dolna, 1 drzwiowa, wewnątrz 2 półki. Front w kolorze turkusowym.</t>
  </si>
  <si>
    <t>Szafka wisząca , otwierana,  2 fronty,  z równo rozmieszczonymi dwoma półkami. W jedenj szafce front a w grugiej bok w kolorze turkusowym.</t>
  </si>
  <si>
    <t>Blat w kolorze turkusowym montowany na murku przy umywalce.</t>
  </si>
  <si>
    <t>Szafka dolna z 4 symetrycznymi szufladami.  2 fronty szuflad w kolorze turkusowym.</t>
  </si>
  <si>
    <t>Szafka górna wisząca, 2 drzwi, wewnątrz 2 półki. 1 front w kolorze turkusowym</t>
  </si>
  <si>
    <t>Lada recepcyjna,  + klawiatura płytowa + przelotka 80 
mm. Pod blatem nadstawki zamontowane oświetlenie led z 
wyłącznikiem i ściemniaczem dotykowym. Kolor led do ustalenia z 
zamawiającym. Ledy serii Premium o mocy min. 12W/1mb. Ledy zamontowane w aluminiowym profilu wpuszczanym w rowek frezowany w górnym blacie lady. Okablowanie przeprpwadzone w estetycznych profilach maskujacych. Nogi i boniowania na froncie w kolor turkusowym. Boniowania oklejone laminatem HPL gr. min 0,8 mm kolor turkusowy /3 boniowania/ i białym /1 boniowanie/.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</si>
</sst>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* #,##0.00&quot; zł &quot;;\-* #,##0.00&quot; zł &quot;;\ * \-#&quot; zł &quot;;\ @\ "/>
  </numFmts>
  <fonts count="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1" fillId="2" borderId="0" xfId="1" applyFill="1" applyAlignment="1">
      <alignment horizontal="center" vertical="center" wrapText="1"/>
    </xf>
    <xf numFmtId="9" fontId="1" fillId="2" borderId="0" xfId="2" applyFill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9" fontId="1" fillId="0" borderId="0" xfId="2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164" fontId="3" fillId="0" borderId="1" xfId="1" applyFont="1" applyFill="1" applyBorder="1" applyAlignment="1" applyProtection="1">
      <alignment horizontal="center" vertical="center" wrapText="1"/>
    </xf>
    <xf numFmtId="9" fontId="3" fillId="0" borderId="1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1" xfId="1" applyFill="1" applyBorder="1" applyAlignment="1">
      <alignment horizontal="center" vertical="center" wrapText="1"/>
    </xf>
    <xf numFmtId="9" fontId="1" fillId="2" borderId="1" xfId="2" applyFill="1" applyBorder="1" applyAlignment="1">
      <alignment horizontal="center" vertical="center" wrapText="1"/>
    </xf>
    <xf numFmtId="9" fontId="1" fillId="0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0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2" borderId="0" xfId="1" applyFill="1" applyBorder="1" applyAlignment="1">
      <alignment horizontal="center" vertical="center" wrapText="1"/>
    </xf>
    <xf numFmtId="9" fontId="1" fillId="2" borderId="0" xfId="2" applyFill="1" applyBorder="1" applyAlignment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70"/>
  <sheetViews>
    <sheetView tabSelected="1" topLeftCell="A3" zoomScaleNormal="100" workbookViewId="0">
      <pane ySplit="1" topLeftCell="A63" activePane="bottomLeft" state="frozen"/>
      <selection activeCell="A3" sqref="A3"/>
      <selection pane="bottomLeft" activeCell="D64" sqref="D64"/>
    </sheetView>
  </sheetViews>
  <sheetFormatPr defaultRowHeight="15.75" customHeight="1" x14ac:dyDescent="0.25"/>
  <cols>
    <col min="1" max="1" width="4.7109375" style="2" customWidth="1"/>
    <col min="2" max="2" width="9.28515625" style="2" customWidth="1"/>
    <col min="3" max="3" width="11.28515625" style="2" customWidth="1"/>
    <col min="4" max="4" width="62.42578125" style="3" customWidth="1"/>
    <col min="5" max="5" width="14.28515625" style="2" customWidth="1"/>
    <col min="6" max="6" width="5.28515625" style="2" customWidth="1"/>
    <col min="7" max="7" width="8.5703125" style="2" customWidth="1"/>
    <col min="8" max="8" width="11.28515625" style="4" hidden="1" customWidth="1"/>
    <col min="9" max="9" width="8.5703125" style="5" hidden="1" customWidth="1"/>
    <col min="10" max="10" width="11.7109375" style="6" customWidth="1"/>
    <col min="11" max="11" width="13.5703125" style="6" customWidth="1"/>
    <col min="12" max="12" width="7.42578125" style="7" customWidth="1"/>
    <col min="13" max="13" width="13.140625" style="6" customWidth="1"/>
    <col min="14" max="14" width="15" style="6" customWidth="1"/>
    <col min="15" max="67" width="9.140625" style="2"/>
  </cols>
  <sheetData>
    <row r="1" spans="1:67" ht="19.350000000000001" customHeight="1" x14ac:dyDescent="0.25">
      <c r="A1" s="1" t="s">
        <v>0</v>
      </c>
    </row>
    <row r="3" spans="1:67" ht="39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1" t="s">
        <v>13</v>
      </c>
      <c r="N3" s="11" t="s">
        <v>14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67" ht="15.75" customHeight="1" x14ac:dyDescent="0.25">
      <c r="A4" s="8"/>
      <c r="B4" s="8"/>
      <c r="C4" s="8"/>
      <c r="D4" s="8"/>
      <c r="E4" s="8"/>
      <c r="F4" s="8"/>
      <c r="G4" s="8"/>
      <c r="H4" s="14"/>
      <c r="I4" s="15"/>
      <c r="J4" s="11"/>
      <c r="K4" s="11"/>
      <c r="L4" s="16"/>
      <c r="M4" s="11"/>
      <c r="N4" s="1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67" ht="19.350000000000001" customHeight="1" x14ac:dyDescent="0.25">
      <c r="A5" s="17"/>
      <c r="B5" s="18" t="s">
        <v>15</v>
      </c>
      <c r="C5" s="18"/>
      <c r="D5" s="18" t="s">
        <v>16</v>
      </c>
      <c r="E5" s="17"/>
      <c r="F5" s="17"/>
      <c r="G5" s="17"/>
      <c r="H5" s="14"/>
      <c r="I5" s="15"/>
      <c r="J5" s="19"/>
      <c r="K5" s="19"/>
      <c r="L5" s="16"/>
      <c r="M5" s="19"/>
      <c r="N5" s="19"/>
    </row>
    <row r="6" spans="1:67" ht="45" x14ac:dyDescent="0.25">
      <c r="A6" s="17">
        <v>1</v>
      </c>
      <c r="B6" s="17">
        <v>1</v>
      </c>
      <c r="C6" s="17" t="s">
        <v>17</v>
      </c>
      <c r="D6" s="20" t="s">
        <v>18</v>
      </c>
      <c r="E6" s="17" t="s">
        <v>19</v>
      </c>
      <c r="F6" s="17" t="s">
        <v>20</v>
      </c>
      <c r="G6" s="17">
        <v>1</v>
      </c>
      <c r="H6" s="14">
        <v>1042</v>
      </c>
      <c r="I6" s="15">
        <v>0.2</v>
      </c>
      <c r="J6" s="19"/>
      <c r="K6" s="19">
        <f>J6*G6</f>
        <v>0</v>
      </c>
      <c r="L6" s="16">
        <v>0.23</v>
      </c>
      <c r="M6" s="19">
        <f>K6*L6</f>
        <v>0</v>
      </c>
      <c r="N6" s="19">
        <f>K6*(1+L6)</f>
        <v>0</v>
      </c>
      <c r="P6" s="21"/>
    </row>
    <row r="7" spans="1:67" ht="31.35" customHeight="1" x14ac:dyDescent="0.25">
      <c r="A7" s="17">
        <f>A6+1</f>
        <v>2</v>
      </c>
      <c r="B7" s="17">
        <v>1</v>
      </c>
      <c r="C7" s="17" t="s">
        <v>21</v>
      </c>
      <c r="D7" s="20" t="s">
        <v>22</v>
      </c>
      <c r="E7" s="17" t="s">
        <v>23</v>
      </c>
      <c r="F7" s="17" t="s">
        <v>20</v>
      </c>
      <c r="G7" s="17">
        <v>1</v>
      </c>
      <c r="H7" s="14">
        <v>1006</v>
      </c>
      <c r="I7" s="15">
        <v>0.2</v>
      </c>
      <c r="J7" s="19"/>
      <c r="K7" s="19">
        <f t="shared" ref="K7:K70" si="0">J7*G7</f>
        <v>0</v>
      </c>
      <c r="L7" s="16">
        <v>0.23</v>
      </c>
      <c r="M7" s="19">
        <f t="shared" ref="M7:M70" si="1">K7*L7</f>
        <v>0</v>
      </c>
      <c r="N7" s="19">
        <f t="shared" ref="N7:N70" si="2">K7*(1+L7)</f>
        <v>0</v>
      </c>
      <c r="P7" s="21"/>
    </row>
    <row r="8" spans="1:67" ht="60" x14ac:dyDescent="0.25">
      <c r="A8" s="17">
        <f>A7+1</f>
        <v>3</v>
      </c>
      <c r="B8" s="17">
        <v>1</v>
      </c>
      <c r="C8" s="17" t="s">
        <v>24</v>
      </c>
      <c r="D8" s="20" t="s">
        <v>25</v>
      </c>
      <c r="E8" s="17" t="s">
        <v>26</v>
      </c>
      <c r="F8" s="17" t="s">
        <v>20</v>
      </c>
      <c r="G8" s="17">
        <v>4</v>
      </c>
      <c r="H8" s="14">
        <v>676</v>
      </c>
      <c r="I8" s="15">
        <v>0.2</v>
      </c>
      <c r="J8" s="19"/>
      <c r="K8" s="19">
        <f t="shared" si="0"/>
        <v>0</v>
      </c>
      <c r="L8" s="16">
        <v>0.23</v>
      </c>
      <c r="M8" s="19">
        <f t="shared" si="1"/>
        <v>0</v>
      </c>
      <c r="N8" s="19">
        <f t="shared" si="2"/>
        <v>0</v>
      </c>
    </row>
    <row r="9" spans="1:67" ht="15" x14ac:dyDescent="0.25">
      <c r="A9" s="17"/>
      <c r="B9" s="17"/>
      <c r="C9" s="17"/>
      <c r="D9" s="20"/>
      <c r="E9" s="17"/>
      <c r="F9" s="17"/>
      <c r="G9" s="17"/>
      <c r="H9" s="14"/>
      <c r="I9" s="15"/>
      <c r="J9" s="19"/>
      <c r="K9" s="19"/>
      <c r="L9" s="16"/>
      <c r="M9" s="19"/>
      <c r="N9" s="19"/>
    </row>
    <row r="10" spans="1:67" ht="30.6" customHeight="1" x14ac:dyDescent="0.25">
      <c r="A10" s="17"/>
      <c r="B10" s="18" t="s">
        <v>27</v>
      </c>
      <c r="C10" s="18"/>
      <c r="D10" s="18" t="s">
        <v>28</v>
      </c>
      <c r="E10" s="17"/>
      <c r="F10" s="17"/>
      <c r="G10" s="17"/>
      <c r="H10" s="14"/>
      <c r="I10" s="15"/>
      <c r="J10" s="19"/>
      <c r="K10" s="19"/>
      <c r="L10" s="16"/>
      <c r="M10" s="19"/>
      <c r="N10" s="19"/>
    </row>
    <row r="11" spans="1:67" ht="32.85" customHeight="1" x14ac:dyDescent="0.25">
      <c r="A11" s="17">
        <v>4</v>
      </c>
      <c r="B11" s="17">
        <v>2</v>
      </c>
      <c r="C11" s="17" t="s">
        <v>29</v>
      </c>
      <c r="D11" s="20" t="s">
        <v>30</v>
      </c>
      <c r="E11" s="17" t="s">
        <v>31</v>
      </c>
      <c r="F11" s="17" t="s">
        <v>20</v>
      </c>
      <c r="G11" s="17">
        <v>1</v>
      </c>
      <c r="H11" s="14">
        <v>304</v>
      </c>
      <c r="I11" s="15">
        <v>0.2</v>
      </c>
      <c r="J11" s="19"/>
      <c r="K11" s="19">
        <f t="shared" si="0"/>
        <v>0</v>
      </c>
      <c r="L11" s="16">
        <v>0.23</v>
      </c>
      <c r="M11" s="19">
        <f t="shared" si="1"/>
        <v>0</v>
      </c>
      <c r="N11" s="19">
        <f t="shared" si="2"/>
        <v>0</v>
      </c>
    </row>
    <row r="12" spans="1:67" ht="32.85" customHeight="1" x14ac:dyDescent="0.25">
      <c r="A12" s="17">
        <f>A11+1</f>
        <v>5</v>
      </c>
      <c r="B12" s="17">
        <v>2</v>
      </c>
      <c r="C12" s="17" t="s">
        <v>32</v>
      </c>
      <c r="D12" s="20" t="s">
        <v>33</v>
      </c>
      <c r="E12" s="17" t="s">
        <v>34</v>
      </c>
      <c r="F12" s="17" t="s">
        <v>20</v>
      </c>
      <c r="G12" s="17">
        <v>1</v>
      </c>
      <c r="H12" s="14">
        <v>483</v>
      </c>
      <c r="I12" s="15">
        <v>0.2</v>
      </c>
      <c r="J12" s="19"/>
      <c r="K12" s="19">
        <f t="shared" si="0"/>
        <v>0</v>
      </c>
      <c r="L12" s="16">
        <v>0.23</v>
      </c>
      <c r="M12" s="19">
        <f t="shared" si="1"/>
        <v>0</v>
      </c>
      <c r="N12" s="19">
        <f t="shared" si="2"/>
        <v>0</v>
      </c>
    </row>
    <row r="13" spans="1:67" ht="32.85" customHeight="1" x14ac:dyDescent="0.25">
      <c r="A13" s="17">
        <f t="shared" ref="A13:A73" si="3">A12+1</f>
        <v>6</v>
      </c>
      <c r="B13" s="17">
        <v>2</v>
      </c>
      <c r="C13" s="17" t="s">
        <v>35</v>
      </c>
      <c r="D13" s="20" t="s">
        <v>36</v>
      </c>
      <c r="E13" s="17" t="s">
        <v>37</v>
      </c>
      <c r="F13" s="17" t="s">
        <v>38</v>
      </c>
      <c r="G13" s="17">
        <v>3</v>
      </c>
      <c r="H13" s="22">
        <v>90</v>
      </c>
      <c r="I13" s="15">
        <v>0.2</v>
      </c>
      <c r="J13" s="19"/>
      <c r="K13" s="19">
        <f t="shared" si="0"/>
        <v>0</v>
      </c>
      <c r="L13" s="16">
        <v>0.23</v>
      </c>
      <c r="M13" s="19">
        <f t="shared" si="1"/>
        <v>0</v>
      </c>
      <c r="N13" s="19">
        <f t="shared" si="2"/>
        <v>0</v>
      </c>
    </row>
    <row r="14" spans="1:67" ht="32.85" customHeight="1" x14ac:dyDescent="0.25">
      <c r="A14" s="17">
        <f t="shared" si="3"/>
        <v>7</v>
      </c>
      <c r="B14" s="17">
        <v>2</v>
      </c>
      <c r="C14" s="17" t="s">
        <v>39</v>
      </c>
      <c r="D14" s="20" t="s">
        <v>40</v>
      </c>
      <c r="E14" s="17" t="s">
        <v>37</v>
      </c>
      <c r="F14" s="17" t="s">
        <v>20</v>
      </c>
      <c r="G14" s="17">
        <v>1</v>
      </c>
      <c r="H14" s="22">
        <v>700</v>
      </c>
      <c r="I14" s="15">
        <v>0.2</v>
      </c>
      <c r="J14" s="19"/>
      <c r="K14" s="19">
        <f t="shared" si="0"/>
        <v>0</v>
      </c>
      <c r="L14" s="16">
        <v>0.23</v>
      </c>
      <c r="M14" s="19">
        <f t="shared" si="1"/>
        <v>0</v>
      </c>
      <c r="N14" s="19">
        <f t="shared" si="2"/>
        <v>0</v>
      </c>
    </row>
    <row r="15" spans="1:67" ht="32.85" customHeight="1" x14ac:dyDescent="0.25">
      <c r="A15" s="17"/>
      <c r="B15" s="17"/>
      <c r="C15" s="17"/>
      <c r="D15" s="20"/>
      <c r="E15" s="17"/>
      <c r="F15" s="17"/>
      <c r="G15" s="17"/>
      <c r="H15" s="14"/>
      <c r="I15" s="15"/>
      <c r="J15" s="19"/>
      <c r="K15" s="19"/>
      <c r="L15" s="16"/>
      <c r="M15" s="19"/>
      <c r="N15" s="19"/>
    </row>
    <row r="16" spans="1:67" ht="32.85" customHeight="1" x14ac:dyDescent="0.25">
      <c r="A16" s="17"/>
      <c r="B16" s="18" t="s">
        <v>41</v>
      </c>
      <c r="C16" s="17"/>
      <c r="D16" s="18" t="s">
        <v>42</v>
      </c>
      <c r="E16" s="17"/>
      <c r="F16" s="17"/>
      <c r="G16" s="17"/>
      <c r="H16" s="14"/>
      <c r="I16" s="15"/>
      <c r="J16" s="19"/>
      <c r="K16" s="19"/>
      <c r="L16" s="16"/>
      <c r="M16" s="19"/>
      <c r="N16" s="19"/>
    </row>
    <row r="17" spans="1:14" ht="32.85" customHeight="1" x14ac:dyDescent="0.25">
      <c r="A17" s="17">
        <v>8</v>
      </c>
      <c r="B17" s="17">
        <v>3</v>
      </c>
      <c r="C17" s="17" t="s">
        <v>43</v>
      </c>
      <c r="D17" s="20" t="s">
        <v>44</v>
      </c>
      <c r="E17" s="17" t="s">
        <v>45</v>
      </c>
      <c r="F17" s="17" t="s">
        <v>20</v>
      </c>
      <c r="G17" s="17">
        <v>12</v>
      </c>
      <c r="H17" s="14">
        <v>390</v>
      </c>
      <c r="I17" s="15">
        <v>0.2</v>
      </c>
      <c r="J17" s="19"/>
      <c r="K17" s="19">
        <f t="shared" si="0"/>
        <v>0</v>
      </c>
      <c r="L17" s="16">
        <v>0.23</v>
      </c>
      <c r="M17" s="19">
        <f t="shared" si="1"/>
        <v>0</v>
      </c>
      <c r="N17" s="19">
        <f t="shared" si="2"/>
        <v>0</v>
      </c>
    </row>
    <row r="18" spans="1:14" ht="32.85" customHeight="1" x14ac:dyDescent="0.25">
      <c r="A18" s="17">
        <f t="shared" si="3"/>
        <v>9</v>
      </c>
      <c r="B18" s="17">
        <v>3</v>
      </c>
      <c r="C18" s="17" t="s">
        <v>46</v>
      </c>
      <c r="D18" s="20" t="s">
        <v>44</v>
      </c>
      <c r="E18" s="17" t="s">
        <v>47</v>
      </c>
      <c r="F18" s="17" t="s">
        <v>20</v>
      </c>
      <c r="G18" s="17">
        <v>8</v>
      </c>
      <c r="H18" s="14">
        <v>440</v>
      </c>
      <c r="I18" s="15">
        <v>0.2</v>
      </c>
      <c r="J18" s="19"/>
      <c r="K18" s="19">
        <f t="shared" si="0"/>
        <v>0</v>
      </c>
      <c r="L18" s="16">
        <v>0.23</v>
      </c>
      <c r="M18" s="19">
        <f t="shared" si="1"/>
        <v>0</v>
      </c>
      <c r="N18" s="19">
        <f t="shared" si="2"/>
        <v>0</v>
      </c>
    </row>
    <row r="19" spans="1:14" ht="32.85" customHeight="1" x14ac:dyDescent="0.25">
      <c r="A19" s="17">
        <f t="shared" si="3"/>
        <v>10</v>
      </c>
      <c r="B19" s="17">
        <v>3</v>
      </c>
      <c r="C19" s="17" t="s">
        <v>48</v>
      </c>
      <c r="D19" s="20" t="s">
        <v>44</v>
      </c>
      <c r="E19" s="17" t="s">
        <v>49</v>
      </c>
      <c r="F19" s="17" t="s">
        <v>20</v>
      </c>
      <c r="G19" s="17">
        <v>2</v>
      </c>
      <c r="H19" s="14">
        <v>370</v>
      </c>
      <c r="I19" s="15">
        <v>0.2</v>
      </c>
      <c r="J19" s="19"/>
      <c r="K19" s="19">
        <f t="shared" si="0"/>
        <v>0</v>
      </c>
      <c r="L19" s="16">
        <v>0.23</v>
      </c>
      <c r="M19" s="19">
        <f t="shared" si="1"/>
        <v>0</v>
      </c>
      <c r="N19" s="19">
        <f t="shared" si="2"/>
        <v>0</v>
      </c>
    </row>
    <row r="20" spans="1:14" ht="32.85" customHeight="1" x14ac:dyDescent="0.25">
      <c r="A20" s="17"/>
      <c r="B20" s="17"/>
      <c r="C20" s="17"/>
      <c r="D20" s="20"/>
      <c r="E20" s="17"/>
      <c r="F20" s="17"/>
      <c r="G20" s="17"/>
      <c r="H20" s="14"/>
      <c r="I20" s="15"/>
      <c r="J20" s="19"/>
      <c r="K20" s="19"/>
      <c r="L20" s="16"/>
      <c r="M20" s="19"/>
      <c r="N20" s="19"/>
    </row>
    <row r="21" spans="1:14" ht="32.85" customHeight="1" x14ac:dyDescent="0.25">
      <c r="A21" s="17"/>
      <c r="B21" s="18" t="s">
        <v>50</v>
      </c>
      <c r="C21" s="17"/>
      <c r="D21" s="18" t="s">
        <v>51</v>
      </c>
      <c r="E21" s="17"/>
      <c r="F21" s="17"/>
      <c r="G21" s="17"/>
      <c r="H21" s="14"/>
      <c r="I21" s="15"/>
      <c r="J21" s="19"/>
      <c r="K21" s="19"/>
      <c r="L21" s="16"/>
      <c r="M21" s="19"/>
      <c r="N21" s="19"/>
    </row>
    <row r="22" spans="1:14" ht="32.85" customHeight="1" x14ac:dyDescent="0.25">
      <c r="A22" s="17">
        <v>11</v>
      </c>
      <c r="B22" s="17">
        <v>4</v>
      </c>
      <c r="C22" s="17" t="s">
        <v>52</v>
      </c>
      <c r="D22" s="20" t="s">
        <v>53</v>
      </c>
      <c r="E22" s="17" t="s">
        <v>54</v>
      </c>
      <c r="F22" s="17" t="s">
        <v>20</v>
      </c>
      <c r="G22" s="17">
        <v>1</v>
      </c>
      <c r="H22" s="22">
        <v>630</v>
      </c>
      <c r="I22" s="15">
        <v>0.2</v>
      </c>
      <c r="J22" s="19"/>
      <c r="K22" s="19">
        <f t="shared" si="0"/>
        <v>0</v>
      </c>
      <c r="L22" s="16">
        <v>0.23</v>
      </c>
      <c r="M22" s="19">
        <f t="shared" si="1"/>
        <v>0</v>
      </c>
      <c r="N22" s="19">
        <f t="shared" si="2"/>
        <v>0</v>
      </c>
    </row>
    <row r="23" spans="1:14" ht="32.85" customHeight="1" x14ac:dyDescent="0.25">
      <c r="A23" s="17">
        <f t="shared" si="3"/>
        <v>12</v>
      </c>
      <c r="B23" s="17">
        <v>4</v>
      </c>
      <c r="C23" s="17" t="s">
        <v>55</v>
      </c>
      <c r="D23" s="20" t="s">
        <v>56</v>
      </c>
      <c r="E23" s="17" t="s">
        <v>57</v>
      </c>
      <c r="F23" s="17" t="s">
        <v>20</v>
      </c>
      <c r="G23" s="17">
        <v>1</v>
      </c>
      <c r="H23" s="22">
        <v>650</v>
      </c>
      <c r="I23" s="15">
        <v>0.2</v>
      </c>
      <c r="J23" s="19"/>
      <c r="K23" s="19">
        <f t="shared" si="0"/>
        <v>0</v>
      </c>
      <c r="L23" s="16">
        <v>0.23</v>
      </c>
      <c r="M23" s="19">
        <f t="shared" si="1"/>
        <v>0</v>
      </c>
      <c r="N23" s="19">
        <f t="shared" si="2"/>
        <v>0</v>
      </c>
    </row>
    <row r="24" spans="1:14" s="2" customFormat="1" ht="32.85" customHeight="1" x14ac:dyDescent="0.25">
      <c r="A24" s="17">
        <f t="shared" si="3"/>
        <v>13</v>
      </c>
      <c r="B24" s="17">
        <v>4</v>
      </c>
      <c r="C24" s="17" t="s">
        <v>58</v>
      </c>
      <c r="D24" s="20" t="s">
        <v>59</v>
      </c>
      <c r="E24" s="17"/>
      <c r="F24" s="17" t="s">
        <v>38</v>
      </c>
      <c r="G24" s="17">
        <v>1</v>
      </c>
      <c r="H24" s="22">
        <v>950</v>
      </c>
      <c r="I24" s="15">
        <v>0.2</v>
      </c>
      <c r="J24" s="19"/>
      <c r="K24" s="19">
        <f t="shared" si="0"/>
        <v>0</v>
      </c>
      <c r="L24" s="16">
        <v>0.23</v>
      </c>
      <c r="M24" s="19">
        <f t="shared" si="1"/>
        <v>0</v>
      </c>
      <c r="N24" s="19">
        <f t="shared" si="2"/>
        <v>0</v>
      </c>
    </row>
    <row r="25" spans="1:14" s="2" customFormat="1" ht="45" x14ac:dyDescent="0.25">
      <c r="A25" s="17">
        <f t="shared" si="3"/>
        <v>14</v>
      </c>
      <c r="B25" s="17">
        <v>4</v>
      </c>
      <c r="C25" s="17" t="s">
        <v>60</v>
      </c>
      <c r="D25" s="20" t="s">
        <v>61</v>
      </c>
      <c r="E25" s="17" t="s">
        <v>62</v>
      </c>
      <c r="F25" s="17" t="s">
        <v>20</v>
      </c>
      <c r="G25" s="17">
        <v>3</v>
      </c>
      <c r="H25" s="14">
        <v>585</v>
      </c>
      <c r="I25" s="15">
        <v>0.2</v>
      </c>
      <c r="J25" s="19"/>
      <c r="K25" s="19">
        <f t="shared" si="0"/>
        <v>0</v>
      </c>
      <c r="L25" s="16">
        <v>0.23</v>
      </c>
      <c r="M25" s="19">
        <f t="shared" si="1"/>
        <v>0</v>
      </c>
      <c r="N25" s="19">
        <f t="shared" si="2"/>
        <v>0</v>
      </c>
    </row>
    <row r="26" spans="1:14" s="2" customFormat="1" ht="30" x14ac:dyDescent="0.25">
      <c r="A26" s="17">
        <f t="shared" si="3"/>
        <v>15</v>
      </c>
      <c r="B26" s="17">
        <v>4</v>
      </c>
      <c r="C26" s="17" t="s">
        <v>63</v>
      </c>
      <c r="D26" s="20" t="s">
        <v>64</v>
      </c>
      <c r="E26" s="17" t="s">
        <v>62</v>
      </c>
      <c r="F26" s="17" t="s">
        <v>20</v>
      </c>
      <c r="G26" s="17">
        <v>1</v>
      </c>
      <c r="H26" s="14">
        <v>550</v>
      </c>
      <c r="I26" s="15">
        <v>0.2</v>
      </c>
      <c r="J26" s="19"/>
      <c r="K26" s="19">
        <f t="shared" si="0"/>
        <v>0</v>
      </c>
      <c r="L26" s="16">
        <v>0.23</v>
      </c>
      <c r="M26" s="19">
        <f t="shared" si="1"/>
        <v>0</v>
      </c>
      <c r="N26" s="19">
        <f t="shared" si="2"/>
        <v>0</v>
      </c>
    </row>
    <row r="27" spans="1:14" s="2" customFormat="1" ht="60" x14ac:dyDescent="0.25">
      <c r="A27" s="17">
        <f t="shared" si="3"/>
        <v>16</v>
      </c>
      <c r="B27" s="17">
        <v>4</v>
      </c>
      <c r="C27" s="17" t="s">
        <v>65</v>
      </c>
      <c r="D27" s="20" t="s">
        <v>66</v>
      </c>
      <c r="E27" s="17" t="s">
        <v>67</v>
      </c>
      <c r="F27" s="17" t="s">
        <v>20</v>
      </c>
      <c r="G27" s="17">
        <v>1</v>
      </c>
      <c r="H27" s="14">
        <v>600</v>
      </c>
      <c r="I27" s="15">
        <v>0.2</v>
      </c>
      <c r="J27" s="19"/>
      <c r="K27" s="19">
        <f t="shared" si="0"/>
        <v>0</v>
      </c>
      <c r="L27" s="16">
        <v>0.23</v>
      </c>
      <c r="M27" s="19">
        <f t="shared" si="1"/>
        <v>0</v>
      </c>
      <c r="N27" s="19">
        <f t="shared" si="2"/>
        <v>0</v>
      </c>
    </row>
    <row r="28" spans="1:14" s="2" customFormat="1" ht="105" x14ac:dyDescent="0.25">
      <c r="A28" s="17">
        <f t="shared" si="3"/>
        <v>17</v>
      </c>
      <c r="B28" s="17">
        <v>4</v>
      </c>
      <c r="C28" s="17" t="s">
        <v>68</v>
      </c>
      <c r="D28" s="20" t="s">
        <v>69</v>
      </c>
      <c r="E28" s="17" t="s">
        <v>70</v>
      </c>
      <c r="F28" s="17" t="s">
        <v>20</v>
      </c>
      <c r="G28" s="17">
        <v>1</v>
      </c>
      <c r="H28" s="14">
        <v>1200</v>
      </c>
      <c r="I28" s="15">
        <v>0.2</v>
      </c>
      <c r="J28" s="19"/>
      <c r="K28" s="19">
        <f t="shared" si="0"/>
        <v>0</v>
      </c>
      <c r="L28" s="16">
        <v>0.23</v>
      </c>
      <c r="M28" s="19">
        <f t="shared" si="1"/>
        <v>0</v>
      </c>
      <c r="N28" s="19">
        <f t="shared" si="2"/>
        <v>0</v>
      </c>
    </row>
    <row r="29" spans="1:14" s="2" customFormat="1" ht="32.85" customHeight="1" x14ac:dyDescent="0.25">
      <c r="A29" s="17">
        <f t="shared" si="3"/>
        <v>18</v>
      </c>
      <c r="B29" s="17">
        <v>4</v>
      </c>
      <c r="C29" s="17" t="s">
        <v>35</v>
      </c>
      <c r="D29" s="20" t="s">
        <v>36</v>
      </c>
      <c r="E29" s="17" t="s">
        <v>37</v>
      </c>
      <c r="F29" s="17" t="s">
        <v>20</v>
      </c>
      <c r="G29" s="17">
        <v>1</v>
      </c>
      <c r="H29" s="14">
        <f>H13</f>
        <v>90</v>
      </c>
      <c r="I29" s="15">
        <v>0.2</v>
      </c>
      <c r="J29" s="19"/>
      <c r="K29" s="19">
        <f t="shared" si="0"/>
        <v>0</v>
      </c>
      <c r="L29" s="16">
        <v>0.23</v>
      </c>
      <c r="M29" s="19">
        <f t="shared" si="1"/>
        <v>0</v>
      </c>
      <c r="N29" s="19">
        <f t="shared" si="2"/>
        <v>0</v>
      </c>
    </row>
    <row r="30" spans="1:14" s="2" customFormat="1" ht="32.85" customHeight="1" x14ac:dyDescent="0.25">
      <c r="A30" s="17">
        <f t="shared" si="3"/>
        <v>19</v>
      </c>
      <c r="B30" s="17">
        <v>4</v>
      </c>
      <c r="C30" s="17" t="s">
        <v>71</v>
      </c>
      <c r="D30" s="20" t="s">
        <v>72</v>
      </c>
      <c r="E30" s="17" t="s">
        <v>37</v>
      </c>
      <c r="F30" s="17" t="s">
        <v>38</v>
      </c>
      <c r="G30" s="17">
        <v>1</v>
      </c>
      <c r="H30" s="22">
        <v>800</v>
      </c>
      <c r="I30" s="15">
        <v>0.2</v>
      </c>
      <c r="J30" s="19"/>
      <c r="K30" s="19">
        <f t="shared" si="0"/>
        <v>0</v>
      </c>
      <c r="L30" s="16">
        <v>0.23</v>
      </c>
      <c r="M30" s="19">
        <f t="shared" si="1"/>
        <v>0</v>
      </c>
      <c r="N30" s="19">
        <f t="shared" si="2"/>
        <v>0</v>
      </c>
    </row>
    <row r="31" spans="1:14" s="2" customFormat="1" ht="32.85" customHeight="1" x14ac:dyDescent="0.25">
      <c r="A31" s="17"/>
      <c r="B31" s="17"/>
      <c r="C31" s="17"/>
      <c r="D31" s="20"/>
      <c r="E31" s="17"/>
      <c r="F31" s="17"/>
      <c r="G31" s="17"/>
      <c r="H31" s="14"/>
      <c r="I31" s="15"/>
      <c r="J31" s="19"/>
      <c r="K31" s="19"/>
      <c r="L31" s="16"/>
      <c r="M31" s="19"/>
      <c r="N31" s="19"/>
    </row>
    <row r="32" spans="1:14" s="2" customFormat="1" ht="32.85" customHeight="1" x14ac:dyDescent="0.25">
      <c r="A32" s="17"/>
      <c r="B32" s="18" t="s">
        <v>73</v>
      </c>
      <c r="C32" s="18"/>
      <c r="D32" s="18" t="s">
        <v>74</v>
      </c>
      <c r="E32" s="17"/>
      <c r="F32" s="17"/>
      <c r="G32" s="17"/>
      <c r="H32" s="14"/>
      <c r="I32" s="15"/>
      <c r="J32" s="19"/>
      <c r="K32" s="19"/>
      <c r="L32" s="16"/>
      <c r="M32" s="19"/>
      <c r="N32" s="19"/>
    </row>
    <row r="33" spans="1:14" s="2" customFormat="1" ht="32.85" customHeight="1" x14ac:dyDescent="0.25">
      <c r="A33" s="17">
        <v>20</v>
      </c>
      <c r="B33" s="17">
        <v>5</v>
      </c>
      <c r="C33" s="17" t="s">
        <v>75</v>
      </c>
      <c r="D33" s="20" t="s">
        <v>76</v>
      </c>
      <c r="E33" s="17" t="s">
        <v>77</v>
      </c>
      <c r="F33" s="17" t="s">
        <v>20</v>
      </c>
      <c r="G33" s="17">
        <v>1</v>
      </c>
      <c r="H33" s="23">
        <v>585</v>
      </c>
      <c r="I33" s="15">
        <v>0.2</v>
      </c>
      <c r="J33" s="19"/>
      <c r="K33" s="19">
        <f t="shared" si="0"/>
        <v>0</v>
      </c>
      <c r="L33" s="16">
        <v>0.23</v>
      </c>
      <c r="M33" s="19">
        <f t="shared" si="1"/>
        <v>0</v>
      </c>
      <c r="N33" s="19">
        <f t="shared" si="2"/>
        <v>0</v>
      </c>
    </row>
    <row r="34" spans="1:14" s="2" customFormat="1" ht="32.85" customHeight="1" x14ac:dyDescent="0.25">
      <c r="A34" s="17">
        <f t="shared" si="3"/>
        <v>21</v>
      </c>
      <c r="B34" s="17">
        <v>5</v>
      </c>
      <c r="C34" s="17" t="s">
        <v>78</v>
      </c>
      <c r="D34" s="20" t="s">
        <v>215</v>
      </c>
      <c r="E34" s="17" t="s">
        <v>79</v>
      </c>
      <c r="F34" s="17" t="s">
        <v>20</v>
      </c>
      <c r="G34" s="17">
        <v>1</v>
      </c>
      <c r="H34" s="22">
        <v>685</v>
      </c>
      <c r="I34" s="15">
        <v>0.2</v>
      </c>
      <c r="J34" s="19"/>
      <c r="K34" s="19">
        <f t="shared" si="0"/>
        <v>0</v>
      </c>
      <c r="L34" s="16">
        <v>0.23</v>
      </c>
      <c r="M34" s="19">
        <f t="shared" si="1"/>
        <v>0</v>
      </c>
      <c r="N34" s="19">
        <f t="shared" si="2"/>
        <v>0</v>
      </c>
    </row>
    <row r="35" spans="1:14" s="2" customFormat="1" ht="32.85" customHeight="1" x14ac:dyDescent="0.25">
      <c r="A35" s="17">
        <f t="shared" si="3"/>
        <v>22</v>
      </c>
      <c r="B35" s="17">
        <v>5</v>
      </c>
      <c r="C35" s="17" t="s">
        <v>80</v>
      </c>
      <c r="D35" s="20" t="s">
        <v>81</v>
      </c>
      <c r="E35" s="17" t="s">
        <v>79</v>
      </c>
      <c r="F35" s="17" t="s">
        <v>20</v>
      </c>
      <c r="G35" s="17">
        <v>1</v>
      </c>
      <c r="H35" s="22">
        <v>690</v>
      </c>
      <c r="I35" s="15">
        <v>0.2</v>
      </c>
      <c r="J35" s="19"/>
      <c r="K35" s="19">
        <f t="shared" si="0"/>
        <v>0</v>
      </c>
      <c r="L35" s="16">
        <v>0.23</v>
      </c>
      <c r="M35" s="19">
        <f t="shared" si="1"/>
        <v>0</v>
      </c>
      <c r="N35" s="19">
        <f t="shared" si="2"/>
        <v>0</v>
      </c>
    </row>
    <row r="36" spans="1:14" s="2" customFormat="1" ht="32.85" customHeight="1" x14ac:dyDescent="0.25">
      <c r="A36" s="17">
        <f t="shared" si="3"/>
        <v>23</v>
      </c>
      <c r="B36" s="17">
        <v>5</v>
      </c>
      <c r="C36" s="17" t="s">
        <v>82</v>
      </c>
      <c r="D36" s="20" t="s">
        <v>216</v>
      </c>
      <c r="E36" s="17" t="s">
        <v>79</v>
      </c>
      <c r="F36" s="17" t="s">
        <v>20</v>
      </c>
      <c r="G36" s="17">
        <v>1</v>
      </c>
      <c r="H36" s="22">
        <v>425</v>
      </c>
      <c r="I36" s="15">
        <v>0.2</v>
      </c>
      <c r="J36" s="19"/>
      <c r="K36" s="19">
        <f t="shared" si="0"/>
        <v>0</v>
      </c>
      <c r="L36" s="16">
        <v>0.23</v>
      </c>
      <c r="M36" s="19">
        <f t="shared" si="1"/>
        <v>0</v>
      </c>
      <c r="N36" s="19">
        <f t="shared" si="2"/>
        <v>0</v>
      </c>
    </row>
    <row r="37" spans="1:14" s="2" customFormat="1" ht="32.85" customHeight="1" x14ac:dyDescent="0.25">
      <c r="A37" s="17">
        <f t="shared" si="3"/>
        <v>24</v>
      </c>
      <c r="B37" s="17">
        <v>5</v>
      </c>
      <c r="C37" s="17" t="s">
        <v>83</v>
      </c>
      <c r="D37" s="20" t="s">
        <v>84</v>
      </c>
      <c r="E37" s="17" t="s">
        <v>85</v>
      </c>
      <c r="F37" s="17" t="s">
        <v>86</v>
      </c>
      <c r="G37" s="17">
        <v>1</v>
      </c>
      <c r="H37" s="14">
        <v>300</v>
      </c>
      <c r="I37" s="15">
        <v>0.2</v>
      </c>
      <c r="J37" s="19"/>
      <c r="K37" s="19">
        <f t="shared" si="0"/>
        <v>0</v>
      </c>
      <c r="L37" s="16">
        <v>0.23</v>
      </c>
      <c r="M37" s="19">
        <f t="shared" si="1"/>
        <v>0</v>
      </c>
      <c r="N37" s="19">
        <f t="shared" si="2"/>
        <v>0</v>
      </c>
    </row>
    <row r="38" spans="1:14" s="2" customFormat="1" ht="32.85" customHeight="1" x14ac:dyDescent="0.25">
      <c r="A38" s="17">
        <f>A37+1</f>
        <v>25</v>
      </c>
      <c r="B38" s="17">
        <v>5</v>
      </c>
      <c r="C38" s="17" t="s">
        <v>87</v>
      </c>
      <c r="D38" s="20" t="s">
        <v>217</v>
      </c>
      <c r="E38" s="17" t="s">
        <v>88</v>
      </c>
      <c r="F38" s="17" t="s">
        <v>20</v>
      </c>
      <c r="G38" s="17">
        <v>1</v>
      </c>
      <c r="H38" s="22">
        <v>265</v>
      </c>
      <c r="I38" s="15">
        <v>0.2</v>
      </c>
      <c r="J38" s="19"/>
      <c r="K38" s="19">
        <f t="shared" si="0"/>
        <v>0</v>
      </c>
      <c r="L38" s="16">
        <v>0.23</v>
      </c>
      <c r="M38" s="19">
        <f t="shared" si="1"/>
        <v>0</v>
      </c>
      <c r="N38" s="19">
        <f t="shared" si="2"/>
        <v>0</v>
      </c>
    </row>
    <row r="39" spans="1:14" s="2" customFormat="1" ht="32.85" customHeight="1" x14ac:dyDescent="0.25">
      <c r="A39" s="17">
        <f>A38+1</f>
        <v>26</v>
      </c>
      <c r="B39" s="17">
        <v>5</v>
      </c>
      <c r="C39" s="17" t="s">
        <v>89</v>
      </c>
      <c r="D39" s="20" t="s">
        <v>90</v>
      </c>
      <c r="E39" s="17" t="s">
        <v>91</v>
      </c>
      <c r="F39" s="17" t="s">
        <v>20</v>
      </c>
      <c r="G39" s="17">
        <v>3</v>
      </c>
      <c r="H39" s="22">
        <v>295</v>
      </c>
      <c r="I39" s="15">
        <v>0.2</v>
      </c>
      <c r="J39" s="19"/>
      <c r="K39" s="19">
        <f t="shared" si="0"/>
        <v>0</v>
      </c>
      <c r="L39" s="16">
        <v>0.23</v>
      </c>
      <c r="M39" s="19">
        <f t="shared" si="1"/>
        <v>0</v>
      </c>
      <c r="N39" s="19">
        <f t="shared" si="2"/>
        <v>0</v>
      </c>
    </row>
    <row r="40" spans="1:14" s="2" customFormat="1" ht="32.85" customHeight="1" x14ac:dyDescent="0.25">
      <c r="A40" s="17">
        <f>A39+1</f>
        <v>27</v>
      </c>
      <c r="B40" s="17">
        <v>5</v>
      </c>
      <c r="C40" s="17" t="s">
        <v>92</v>
      </c>
      <c r="D40" s="20" t="s">
        <v>53</v>
      </c>
      <c r="E40" s="17" t="s">
        <v>93</v>
      </c>
      <c r="F40" s="17" t="s">
        <v>20</v>
      </c>
      <c r="G40" s="17">
        <v>1</v>
      </c>
      <c r="H40" s="22">
        <v>670</v>
      </c>
      <c r="I40" s="15">
        <v>0.2</v>
      </c>
      <c r="J40" s="19"/>
      <c r="K40" s="19">
        <f t="shared" si="0"/>
        <v>0</v>
      </c>
      <c r="L40" s="16">
        <v>0.23</v>
      </c>
      <c r="M40" s="19">
        <f t="shared" si="1"/>
        <v>0</v>
      </c>
      <c r="N40" s="19">
        <f t="shared" si="2"/>
        <v>0</v>
      </c>
    </row>
    <row r="41" spans="1:14" s="2" customFormat="1" ht="32.85" customHeight="1" x14ac:dyDescent="0.25">
      <c r="A41" s="17">
        <f t="shared" si="3"/>
        <v>28</v>
      </c>
      <c r="B41" s="17">
        <v>5</v>
      </c>
      <c r="C41" s="17" t="s">
        <v>55</v>
      </c>
      <c r="D41" s="20" t="s">
        <v>56</v>
      </c>
      <c r="E41" s="17" t="s">
        <v>57</v>
      </c>
      <c r="F41" s="17" t="s">
        <v>20</v>
      </c>
      <c r="G41" s="17">
        <v>1</v>
      </c>
      <c r="H41" s="14">
        <f>H23</f>
        <v>650</v>
      </c>
      <c r="I41" s="15">
        <v>0.2</v>
      </c>
      <c r="J41" s="19"/>
      <c r="K41" s="19">
        <f t="shared" si="0"/>
        <v>0</v>
      </c>
      <c r="L41" s="16">
        <v>0.23</v>
      </c>
      <c r="M41" s="19">
        <f t="shared" si="1"/>
        <v>0</v>
      </c>
      <c r="N41" s="19">
        <f t="shared" si="2"/>
        <v>0</v>
      </c>
    </row>
    <row r="42" spans="1:14" s="2" customFormat="1" ht="32.85" customHeight="1" x14ac:dyDescent="0.25">
      <c r="A42" s="17">
        <f t="shared" si="3"/>
        <v>29</v>
      </c>
      <c r="B42" s="17">
        <v>5</v>
      </c>
      <c r="C42" s="17" t="s">
        <v>58</v>
      </c>
      <c r="D42" s="20" t="s">
        <v>59</v>
      </c>
      <c r="E42" s="17"/>
      <c r="F42" s="17" t="s">
        <v>38</v>
      </c>
      <c r="G42" s="17">
        <v>1</v>
      </c>
      <c r="H42" s="14">
        <f>H24</f>
        <v>950</v>
      </c>
      <c r="I42" s="15">
        <v>0.2</v>
      </c>
      <c r="J42" s="19"/>
      <c r="K42" s="19">
        <f t="shared" si="0"/>
        <v>0</v>
      </c>
      <c r="L42" s="16">
        <v>0.23</v>
      </c>
      <c r="M42" s="19">
        <f t="shared" si="1"/>
        <v>0</v>
      </c>
      <c r="N42" s="19">
        <f t="shared" si="2"/>
        <v>0</v>
      </c>
    </row>
    <row r="43" spans="1:14" s="2" customFormat="1" ht="32.85" customHeight="1" x14ac:dyDescent="0.25">
      <c r="A43" s="17">
        <f t="shared" si="3"/>
        <v>30</v>
      </c>
      <c r="B43" s="17">
        <v>5</v>
      </c>
      <c r="C43" s="17" t="s">
        <v>35</v>
      </c>
      <c r="D43" s="20" t="s">
        <v>36</v>
      </c>
      <c r="E43" s="17"/>
      <c r="F43" s="17" t="s">
        <v>20</v>
      </c>
      <c r="G43" s="17">
        <v>1</v>
      </c>
      <c r="H43" s="14">
        <f>H13</f>
        <v>90</v>
      </c>
      <c r="I43" s="15">
        <v>0.2</v>
      </c>
      <c r="J43" s="19"/>
      <c r="K43" s="19">
        <f t="shared" si="0"/>
        <v>0</v>
      </c>
      <c r="L43" s="16">
        <v>0.23</v>
      </c>
      <c r="M43" s="19">
        <f t="shared" si="1"/>
        <v>0</v>
      </c>
      <c r="N43" s="19">
        <f t="shared" si="2"/>
        <v>0</v>
      </c>
    </row>
    <row r="44" spans="1:14" s="2" customFormat="1" ht="32.85" customHeight="1" x14ac:dyDescent="0.25">
      <c r="A44" s="17"/>
      <c r="B44" s="17"/>
      <c r="C44" s="17"/>
      <c r="D44" s="20"/>
      <c r="E44" s="17"/>
      <c r="F44" s="17"/>
      <c r="G44" s="17"/>
      <c r="H44" s="14"/>
      <c r="I44" s="15"/>
      <c r="J44" s="19"/>
      <c r="K44" s="19"/>
      <c r="L44" s="16"/>
      <c r="M44" s="19"/>
      <c r="N44" s="19"/>
    </row>
    <row r="45" spans="1:14" s="2" customFormat="1" ht="32.85" customHeight="1" x14ac:dyDescent="0.25">
      <c r="A45" s="17"/>
      <c r="B45" s="17"/>
      <c r="C45" s="18" t="s">
        <v>94</v>
      </c>
      <c r="D45" s="18" t="s">
        <v>95</v>
      </c>
      <c r="E45" s="17"/>
      <c r="F45" s="17"/>
      <c r="G45" s="17"/>
      <c r="H45" s="14"/>
      <c r="I45" s="15"/>
      <c r="J45" s="19"/>
      <c r="K45" s="19"/>
      <c r="L45" s="16"/>
      <c r="M45" s="19"/>
      <c r="N45" s="19"/>
    </row>
    <row r="46" spans="1:14" s="2" customFormat="1" ht="32.85" customHeight="1" x14ac:dyDescent="0.25">
      <c r="A46" s="17">
        <v>31</v>
      </c>
      <c r="B46" s="17" t="s">
        <v>96</v>
      </c>
      <c r="C46" s="17" t="s">
        <v>97</v>
      </c>
      <c r="D46" s="20" t="s">
        <v>218</v>
      </c>
      <c r="E46" s="17" t="s">
        <v>79</v>
      </c>
      <c r="F46" s="17" t="s">
        <v>20</v>
      </c>
      <c r="G46" s="17">
        <v>1</v>
      </c>
      <c r="H46" s="14">
        <f>H34</f>
        <v>685</v>
      </c>
      <c r="I46" s="15">
        <v>0.2</v>
      </c>
      <c r="J46" s="19"/>
      <c r="K46" s="19">
        <f t="shared" si="0"/>
        <v>0</v>
      </c>
      <c r="L46" s="16">
        <v>0.23</v>
      </c>
      <c r="M46" s="19">
        <f t="shared" si="1"/>
        <v>0</v>
      </c>
      <c r="N46" s="19">
        <f t="shared" si="2"/>
        <v>0</v>
      </c>
    </row>
    <row r="47" spans="1:14" s="2" customFormat="1" ht="15" x14ac:dyDescent="0.25">
      <c r="A47" s="17">
        <f t="shared" si="3"/>
        <v>32</v>
      </c>
      <c r="B47" s="17"/>
      <c r="C47" s="17" t="s">
        <v>75</v>
      </c>
      <c r="D47" s="20" t="s">
        <v>98</v>
      </c>
      <c r="E47" s="17" t="s">
        <v>77</v>
      </c>
      <c r="F47" s="17" t="s">
        <v>20</v>
      </c>
      <c r="G47" s="17">
        <v>1</v>
      </c>
      <c r="H47" s="14">
        <f>H33</f>
        <v>585</v>
      </c>
      <c r="I47" s="15">
        <v>0.2</v>
      </c>
      <c r="J47" s="19"/>
      <c r="K47" s="19">
        <f t="shared" si="0"/>
        <v>0</v>
      </c>
      <c r="L47" s="16">
        <v>0.23</v>
      </c>
      <c r="M47" s="19">
        <f t="shared" si="1"/>
        <v>0</v>
      </c>
      <c r="N47" s="19">
        <f t="shared" si="2"/>
        <v>0</v>
      </c>
    </row>
    <row r="48" spans="1:14" s="2" customFormat="1" ht="32.85" customHeight="1" x14ac:dyDescent="0.25">
      <c r="A48" s="17">
        <f t="shared" si="3"/>
        <v>33</v>
      </c>
      <c r="B48" s="17" t="s">
        <v>96</v>
      </c>
      <c r="C48" s="17" t="s">
        <v>99</v>
      </c>
      <c r="D48" s="20" t="s">
        <v>100</v>
      </c>
      <c r="E48" s="17" t="s">
        <v>77</v>
      </c>
      <c r="F48" s="17" t="s">
        <v>20</v>
      </c>
      <c r="G48" s="17">
        <v>1</v>
      </c>
      <c r="H48" s="22">
        <v>710</v>
      </c>
      <c r="I48" s="15">
        <v>0.2</v>
      </c>
      <c r="J48" s="19"/>
      <c r="K48" s="19">
        <f t="shared" si="0"/>
        <v>0</v>
      </c>
      <c r="L48" s="16">
        <v>0.23</v>
      </c>
      <c r="M48" s="19">
        <f t="shared" si="1"/>
        <v>0</v>
      </c>
      <c r="N48" s="19">
        <f t="shared" si="2"/>
        <v>0</v>
      </c>
    </row>
    <row r="49" spans="1:14" s="2" customFormat="1" ht="45" x14ac:dyDescent="0.25">
      <c r="A49" s="17">
        <f t="shared" si="3"/>
        <v>34</v>
      </c>
      <c r="B49" s="17" t="s">
        <v>96</v>
      </c>
      <c r="C49" s="17" t="s">
        <v>101</v>
      </c>
      <c r="D49" s="20" t="s">
        <v>219</v>
      </c>
      <c r="E49" s="17" t="s">
        <v>102</v>
      </c>
      <c r="F49" s="17" t="s">
        <v>20</v>
      </c>
      <c r="G49" s="17">
        <v>1</v>
      </c>
      <c r="H49" s="14">
        <v>750</v>
      </c>
      <c r="I49" s="15">
        <v>0.2</v>
      </c>
      <c r="J49" s="19"/>
      <c r="K49" s="19">
        <f t="shared" si="0"/>
        <v>0</v>
      </c>
      <c r="L49" s="16">
        <v>0.23</v>
      </c>
      <c r="M49" s="19">
        <f t="shared" si="1"/>
        <v>0</v>
      </c>
      <c r="N49" s="19">
        <f t="shared" si="2"/>
        <v>0</v>
      </c>
    </row>
    <row r="50" spans="1:14" s="2" customFormat="1" ht="32.85" customHeight="1" x14ac:dyDescent="0.25">
      <c r="A50" s="17">
        <f t="shared" si="3"/>
        <v>35</v>
      </c>
      <c r="B50" s="17" t="s">
        <v>96</v>
      </c>
      <c r="C50" s="17" t="s">
        <v>103</v>
      </c>
      <c r="D50" s="20" t="s">
        <v>104</v>
      </c>
      <c r="E50" s="17" t="s">
        <v>105</v>
      </c>
      <c r="F50" s="17" t="s">
        <v>20</v>
      </c>
      <c r="G50" s="17">
        <v>1</v>
      </c>
      <c r="H50" s="22">
        <v>215</v>
      </c>
      <c r="I50" s="15">
        <v>0.2</v>
      </c>
      <c r="J50" s="19"/>
      <c r="K50" s="19">
        <f t="shared" si="0"/>
        <v>0</v>
      </c>
      <c r="L50" s="16">
        <v>0.23</v>
      </c>
      <c r="M50" s="19">
        <f t="shared" si="1"/>
        <v>0</v>
      </c>
      <c r="N50" s="19">
        <f t="shared" si="2"/>
        <v>0</v>
      </c>
    </row>
    <row r="51" spans="1:14" s="2" customFormat="1" ht="45" x14ac:dyDescent="0.25">
      <c r="A51" s="17">
        <f t="shared" si="3"/>
        <v>36</v>
      </c>
      <c r="B51" s="17" t="s">
        <v>96</v>
      </c>
      <c r="C51" s="17" t="s">
        <v>106</v>
      </c>
      <c r="D51" s="24" t="s">
        <v>107</v>
      </c>
      <c r="E51" s="17" t="s">
        <v>108</v>
      </c>
      <c r="F51" s="17" t="s">
        <v>38</v>
      </c>
      <c r="G51" s="17">
        <v>1</v>
      </c>
      <c r="H51" s="14">
        <v>330</v>
      </c>
      <c r="I51" s="15">
        <v>0.2</v>
      </c>
      <c r="J51" s="19"/>
      <c r="K51" s="19">
        <f t="shared" si="0"/>
        <v>0</v>
      </c>
      <c r="L51" s="16">
        <v>0.23</v>
      </c>
      <c r="M51" s="19">
        <f t="shared" si="1"/>
        <v>0</v>
      </c>
      <c r="N51" s="19">
        <f t="shared" si="2"/>
        <v>0</v>
      </c>
    </row>
    <row r="52" spans="1:14" s="2" customFormat="1" ht="30" x14ac:dyDescent="0.25">
      <c r="A52" s="17">
        <f t="shared" si="3"/>
        <v>37</v>
      </c>
      <c r="B52" s="17" t="s">
        <v>96</v>
      </c>
      <c r="C52" s="17" t="s">
        <v>87</v>
      </c>
      <c r="D52" s="20" t="s">
        <v>220</v>
      </c>
      <c r="E52" s="17" t="s">
        <v>88</v>
      </c>
      <c r="F52" s="17" t="s">
        <v>20</v>
      </c>
      <c r="G52" s="17">
        <v>2</v>
      </c>
      <c r="H52" s="14">
        <f>H38</f>
        <v>265</v>
      </c>
      <c r="I52" s="15">
        <v>0.2</v>
      </c>
      <c r="J52" s="19"/>
      <c r="K52" s="19">
        <f t="shared" si="0"/>
        <v>0</v>
      </c>
      <c r="L52" s="16">
        <v>0.23</v>
      </c>
      <c r="M52" s="19">
        <f t="shared" si="1"/>
        <v>0</v>
      </c>
      <c r="N52" s="19">
        <f t="shared" si="2"/>
        <v>0</v>
      </c>
    </row>
    <row r="53" spans="1:14" s="2" customFormat="1" ht="45" x14ac:dyDescent="0.25">
      <c r="A53" s="17">
        <f t="shared" si="3"/>
        <v>38</v>
      </c>
      <c r="B53" s="17" t="s">
        <v>96</v>
      </c>
      <c r="C53" s="17" t="s">
        <v>109</v>
      </c>
      <c r="D53" s="20" t="s">
        <v>221</v>
      </c>
      <c r="E53" s="17" t="s">
        <v>110</v>
      </c>
      <c r="F53" s="17" t="s">
        <v>20</v>
      </c>
      <c r="G53" s="17">
        <v>1</v>
      </c>
      <c r="H53" s="14">
        <v>300</v>
      </c>
      <c r="I53" s="15">
        <v>0.2</v>
      </c>
      <c r="J53" s="19"/>
      <c r="K53" s="19">
        <f t="shared" si="0"/>
        <v>0</v>
      </c>
      <c r="L53" s="16">
        <v>0.23</v>
      </c>
      <c r="M53" s="19">
        <f t="shared" si="1"/>
        <v>0</v>
      </c>
      <c r="N53" s="19">
        <f t="shared" si="2"/>
        <v>0</v>
      </c>
    </row>
    <row r="54" spans="1:14" s="2" customFormat="1" ht="32.85" customHeight="1" x14ac:dyDescent="0.25">
      <c r="A54" s="17">
        <f t="shared" si="3"/>
        <v>39</v>
      </c>
      <c r="B54" s="17" t="s">
        <v>96</v>
      </c>
      <c r="C54" s="17" t="s">
        <v>111</v>
      </c>
      <c r="D54" s="20" t="s">
        <v>112</v>
      </c>
      <c r="E54" s="17" t="s">
        <v>113</v>
      </c>
      <c r="F54" s="17" t="s">
        <v>20</v>
      </c>
      <c r="G54" s="17">
        <v>1</v>
      </c>
      <c r="H54" s="14">
        <v>285</v>
      </c>
      <c r="I54" s="15">
        <v>0.2</v>
      </c>
      <c r="J54" s="19"/>
      <c r="K54" s="19">
        <f t="shared" si="0"/>
        <v>0</v>
      </c>
      <c r="L54" s="16">
        <v>0.23</v>
      </c>
      <c r="M54" s="19">
        <f t="shared" si="1"/>
        <v>0</v>
      </c>
      <c r="N54" s="19">
        <f t="shared" si="2"/>
        <v>0</v>
      </c>
    </row>
    <row r="55" spans="1:14" s="2" customFormat="1" ht="32.85" customHeight="1" x14ac:dyDescent="0.25">
      <c r="A55" s="17">
        <f t="shared" si="3"/>
        <v>40</v>
      </c>
      <c r="B55" s="17" t="s">
        <v>96</v>
      </c>
      <c r="C55" s="17" t="s">
        <v>89</v>
      </c>
      <c r="D55" s="20" t="s">
        <v>222</v>
      </c>
      <c r="E55" s="17" t="s">
        <v>91</v>
      </c>
      <c r="F55" s="17" t="s">
        <v>20</v>
      </c>
      <c r="G55" s="17">
        <v>1</v>
      </c>
      <c r="H55" s="14">
        <f>H36</f>
        <v>425</v>
      </c>
      <c r="I55" s="15">
        <v>0.2</v>
      </c>
      <c r="J55" s="19"/>
      <c r="K55" s="19">
        <f t="shared" si="0"/>
        <v>0</v>
      </c>
      <c r="L55" s="16">
        <v>0.23</v>
      </c>
      <c r="M55" s="19">
        <f t="shared" si="1"/>
        <v>0</v>
      </c>
      <c r="N55" s="19">
        <f t="shared" si="2"/>
        <v>0</v>
      </c>
    </row>
    <row r="56" spans="1:14" s="2" customFormat="1" ht="32.85" customHeight="1" x14ac:dyDescent="0.25">
      <c r="A56" s="17"/>
      <c r="B56" s="17"/>
      <c r="C56" s="17"/>
      <c r="D56" s="25"/>
      <c r="E56" s="17"/>
      <c r="F56" s="17"/>
      <c r="G56" s="17"/>
      <c r="H56" s="14"/>
      <c r="I56" s="15"/>
      <c r="J56" s="19"/>
      <c r="K56" s="19"/>
      <c r="L56" s="16"/>
      <c r="M56" s="19"/>
      <c r="N56" s="19"/>
    </row>
    <row r="57" spans="1:14" s="2" customFormat="1" ht="32.85" customHeight="1" x14ac:dyDescent="0.25">
      <c r="A57" s="17"/>
      <c r="B57" s="18" t="s">
        <v>114</v>
      </c>
      <c r="C57" s="18"/>
      <c r="D57" s="18" t="s">
        <v>115</v>
      </c>
      <c r="E57" s="17"/>
      <c r="F57" s="17"/>
      <c r="G57" s="17"/>
      <c r="H57" s="14"/>
      <c r="I57" s="15"/>
      <c r="J57" s="19"/>
      <c r="K57" s="19"/>
      <c r="L57" s="16"/>
      <c r="M57" s="19"/>
      <c r="N57" s="19"/>
    </row>
    <row r="58" spans="1:14" s="2" customFormat="1" ht="32.85" customHeight="1" x14ac:dyDescent="0.25">
      <c r="A58" s="17">
        <v>41</v>
      </c>
      <c r="B58" s="17">
        <v>7</v>
      </c>
      <c r="C58" s="17" t="s">
        <v>48</v>
      </c>
      <c r="D58" s="20" t="s">
        <v>44</v>
      </c>
      <c r="E58" s="17" t="s">
        <v>49</v>
      </c>
      <c r="F58" s="17" t="s">
        <v>20</v>
      </c>
      <c r="G58" s="17">
        <v>1</v>
      </c>
      <c r="H58" s="14">
        <v>350</v>
      </c>
      <c r="I58" s="15">
        <v>0.2</v>
      </c>
      <c r="J58" s="19"/>
      <c r="K58" s="19">
        <f t="shared" si="0"/>
        <v>0</v>
      </c>
      <c r="L58" s="16">
        <v>0.23</v>
      </c>
      <c r="M58" s="19">
        <f t="shared" si="1"/>
        <v>0</v>
      </c>
      <c r="N58" s="19">
        <f t="shared" si="2"/>
        <v>0</v>
      </c>
    </row>
    <row r="59" spans="1:14" s="2" customFormat="1" ht="32.85" customHeight="1" x14ac:dyDescent="0.25">
      <c r="A59" s="17"/>
      <c r="B59" s="17"/>
      <c r="C59" s="17"/>
      <c r="D59" s="20"/>
      <c r="E59" s="17"/>
      <c r="F59" s="17"/>
      <c r="G59" s="17"/>
      <c r="H59" s="14"/>
      <c r="I59" s="15"/>
      <c r="J59" s="19"/>
      <c r="K59" s="19"/>
      <c r="L59" s="16"/>
      <c r="M59" s="19"/>
      <c r="N59" s="19"/>
    </row>
    <row r="60" spans="1:14" s="2" customFormat="1" ht="32.85" customHeight="1" x14ac:dyDescent="0.25">
      <c r="A60" s="17"/>
      <c r="B60" s="18" t="s">
        <v>116</v>
      </c>
      <c r="C60" s="18"/>
      <c r="D60" s="18" t="s">
        <v>117</v>
      </c>
      <c r="E60" s="17"/>
      <c r="F60" s="17"/>
      <c r="G60" s="17"/>
      <c r="H60" s="14"/>
      <c r="I60" s="15"/>
      <c r="J60" s="19"/>
      <c r="K60" s="19"/>
      <c r="L60" s="16"/>
      <c r="M60" s="19"/>
      <c r="N60" s="19"/>
    </row>
    <row r="61" spans="1:14" s="2" customFormat="1" ht="45" x14ac:dyDescent="0.25">
      <c r="A61" s="17">
        <v>42</v>
      </c>
      <c r="B61" s="17">
        <v>8</v>
      </c>
      <c r="C61" s="17" t="s">
        <v>118</v>
      </c>
      <c r="D61" s="20" t="s">
        <v>119</v>
      </c>
      <c r="E61" s="17" t="s">
        <v>62</v>
      </c>
      <c r="F61" s="17" t="s">
        <v>20</v>
      </c>
      <c r="G61" s="17">
        <v>3</v>
      </c>
      <c r="H61" s="14">
        <v>625</v>
      </c>
      <c r="I61" s="15">
        <v>0.2</v>
      </c>
      <c r="J61" s="19"/>
      <c r="K61" s="19">
        <f t="shared" si="0"/>
        <v>0</v>
      </c>
      <c r="L61" s="16">
        <v>0.23</v>
      </c>
      <c r="M61" s="19">
        <f t="shared" si="1"/>
        <v>0</v>
      </c>
      <c r="N61" s="19">
        <f t="shared" si="2"/>
        <v>0</v>
      </c>
    </row>
    <row r="62" spans="1:14" s="2" customFormat="1" ht="32.85" customHeight="1" x14ac:dyDescent="0.25">
      <c r="A62" s="17">
        <f t="shared" si="3"/>
        <v>43</v>
      </c>
      <c r="B62" s="17">
        <v>8</v>
      </c>
      <c r="C62" s="17" t="s">
        <v>92</v>
      </c>
      <c r="D62" s="20" t="s">
        <v>53</v>
      </c>
      <c r="E62" s="17" t="s">
        <v>93</v>
      </c>
      <c r="F62" s="17" t="s">
        <v>20</v>
      </c>
      <c r="G62" s="17">
        <v>1</v>
      </c>
      <c r="H62" s="14">
        <f>H40</f>
        <v>670</v>
      </c>
      <c r="I62" s="15">
        <v>0.2</v>
      </c>
      <c r="J62" s="19"/>
      <c r="K62" s="19">
        <f t="shared" si="0"/>
        <v>0</v>
      </c>
      <c r="L62" s="16">
        <v>0.23</v>
      </c>
      <c r="M62" s="19">
        <f t="shared" si="1"/>
        <v>0</v>
      </c>
      <c r="N62" s="19">
        <f t="shared" si="2"/>
        <v>0</v>
      </c>
    </row>
    <row r="63" spans="1:14" s="2" customFormat="1" ht="32.85" customHeight="1" x14ac:dyDescent="0.25">
      <c r="A63" s="17">
        <f t="shared" si="3"/>
        <v>44</v>
      </c>
      <c r="B63" s="17">
        <v>8</v>
      </c>
      <c r="C63" s="17" t="s">
        <v>55</v>
      </c>
      <c r="D63" s="20" t="s">
        <v>120</v>
      </c>
      <c r="E63" s="17" t="s">
        <v>57</v>
      </c>
      <c r="F63" s="17" t="s">
        <v>20</v>
      </c>
      <c r="G63" s="17">
        <v>1</v>
      </c>
      <c r="H63" s="14">
        <f>H41</f>
        <v>650</v>
      </c>
      <c r="I63" s="15">
        <v>0.2</v>
      </c>
      <c r="J63" s="19"/>
      <c r="K63" s="19">
        <f t="shared" si="0"/>
        <v>0</v>
      </c>
      <c r="L63" s="16">
        <v>0.23</v>
      </c>
      <c r="M63" s="19">
        <f t="shared" si="1"/>
        <v>0</v>
      </c>
      <c r="N63" s="19">
        <f t="shared" si="2"/>
        <v>0</v>
      </c>
    </row>
    <row r="64" spans="1:14" s="2" customFormat="1" ht="32.85" customHeight="1" x14ac:dyDescent="0.25">
      <c r="A64" s="17">
        <f t="shared" si="3"/>
        <v>45</v>
      </c>
      <c r="B64" s="17">
        <v>8</v>
      </c>
      <c r="C64" s="17" t="s">
        <v>121</v>
      </c>
      <c r="D64" s="20" t="s">
        <v>122</v>
      </c>
      <c r="E64" s="17" t="s">
        <v>123</v>
      </c>
      <c r="F64" s="17" t="s">
        <v>20</v>
      </c>
      <c r="G64" s="17">
        <v>1</v>
      </c>
      <c r="H64" s="14">
        <v>600</v>
      </c>
      <c r="I64" s="15">
        <v>0.2</v>
      </c>
      <c r="J64" s="19"/>
      <c r="K64" s="19">
        <f t="shared" si="0"/>
        <v>0</v>
      </c>
      <c r="L64" s="16">
        <v>0.23</v>
      </c>
      <c r="M64" s="19">
        <f t="shared" si="1"/>
        <v>0</v>
      </c>
      <c r="N64" s="19">
        <f t="shared" si="2"/>
        <v>0</v>
      </c>
    </row>
    <row r="65" spans="1:14" s="2" customFormat="1" ht="32.85" customHeight="1" x14ac:dyDescent="0.25">
      <c r="A65" s="17">
        <f t="shared" si="3"/>
        <v>46</v>
      </c>
      <c r="B65" s="17">
        <v>8</v>
      </c>
      <c r="C65" s="17" t="s">
        <v>58</v>
      </c>
      <c r="D65" s="20" t="s">
        <v>59</v>
      </c>
      <c r="E65" s="17"/>
      <c r="F65" s="17" t="s">
        <v>38</v>
      </c>
      <c r="G65" s="17">
        <v>1</v>
      </c>
      <c r="H65" s="14">
        <f>H24</f>
        <v>950</v>
      </c>
      <c r="I65" s="15">
        <v>0.2</v>
      </c>
      <c r="J65" s="19"/>
      <c r="K65" s="19">
        <f t="shared" si="0"/>
        <v>0</v>
      </c>
      <c r="L65" s="16">
        <v>0.23</v>
      </c>
      <c r="M65" s="19">
        <f t="shared" si="1"/>
        <v>0</v>
      </c>
      <c r="N65" s="19">
        <f t="shared" si="2"/>
        <v>0</v>
      </c>
    </row>
    <row r="66" spans="1:14" s="2" customFormat="1" ht="32.85" customHeight="1" x14ac:dyDescent="0.25">
      <c r="A66" s="17">
        <f t="shared" si="3"/>
        <v>47</v>
      </c>
      <c r="B66" s="17">
        <v>8</v>
      </c>
      <c r="C66" s="17" t="s">
        <v>35</v>
      </c>
      <c r="D66" s="20" t="s">
        <v>36</v>
      </c>
      <c r="E66" s="17"/>
      <c r="F66" s="17" t="s">
        <v>38</v>
      </c>
      <c r="G66" s="17">
        <v>4</v>
      </c>
      <c r="H66" s="14">
        <f>H43</f>
        <v>90</v>
      </c>
      <c r="I66" s="15">
        <v>0.2</v>
      </c>
      <c r="J66" s="19"/>
      <c r="K66" s="19">
        <f t="shared" si="0"/>
        <v>0</v>
      </c>
      <c r="L66" s="16">
        <v>0.23</v>
      </c>
      <c r="M66" s="19">
        <f t="shared" si="1"/>
        <v>0</v>
      </c>
      <c r="N66" s="19">
        <f t="shared" si="2"/>
        <v>0</v>
      </c>
    </row>
    <row r="67" spans="1:14" s="2" customFormat="1" ht="32.85" customHeight="1" x14ac:dyDescent="0.25">
      <c r="A67" s="17">
        <f t="shared" si="3"/>
        <v>48</v>
      </c>
      <c r="B67" s="17">
        <v>8</v>
      </c>
      <c r="C67" s="17" t="s">
        <v>78</v>
      </c>
      <c r="D67" s="20" t="s">
        <v>124</v>
      </c>
      <c r="E67" s="17" t="s">
        <v>79</v>
      </c>
      <c r="F67" s="17" t="s">
        <v>20</v>
      </c>
      <c r="G67" s="17">
        <v>1</v>
      </c>
      <c r="H67" s="14">
        <f>H34</f>
        <v>685</v>
      </c>
      <c r="I67" s="15">
        <v>0.2</v>
      </c>
      <c r="J67" s="19"/>
      <c r="K67" s="19">
        <f t="shared" si="0"/>
        <v>0</v>
      </c>
      <c r="L67" s="16">
        <v>0.23</v>
      </c>
      <c r="M67" s="19">
        <f t="shared" si="1"/>
        <v>0</v>
      </c>
      <c r="N67" s="19">
        <f t="shared" si="2"/>
        <v>0</v>
      </c>
    </row>
    <row r="68" spans="1:14" s="2" customFormat="1" ht="32.85" customHeight="1" x14ac:dyDescent="0.25">
      <c r="A68" s="17">
        <f t="shared" si="3"/>
        <v>49</v>
      </c>
      <c r="B68" s="17">
        <v>8</v>
      </c>
      <c r="C68" s="17" t="s">
        <v>125</v>
      </c>
      <c r="D68" s="20" t="s">
        <v>126</v>
      </c>
      <c r="E68" s="17" t="s">
        <v>77</v>
      </c>
      <c r="F68" s="17" t="s">
        <v>20</v>
      </c>
      <c r="G68" s="17">
        <v>1</v>
      </c>
      <c r="H68" s="22">
        <v>365</v>
      </c>
      <c r="I68" s="15">
        <v>0.2</v>
      </c>
      <c r="J68" s="19"/>
      <c r="K68" s="19">
        <f t="shared" si="0"/>
        <v>0</v>
      </c>
      <c r="L68" s="16">
        <v>0.23</v>
      </c>
      <c r="M68" s="19">
        <f t="shared" si="1"/>
        <v>0</v>
      </c>
      <c r="N68" s="19">
        <f t="shared" si="2"/>
        <v>0</v>
      </c>
    </row>
    <row r="69" spans="1:14" s="2" customFormat="1" ht="32.85" customHeight="1" x14ac:dyDescent="0.25">
      <c r="A69" s="17">
        <f t="shared" si="3"/>
        <v>50</v>
      </c>
      <c r="B69" s="17">
        <v>8</v>
      </c>
      <c r="C69" s="17" t="s">
        <v>127</v>
      </c>
      <c r="D69" s="20" t="s">
        <v>128</v>
      </c>
      <c r="E69" s="17" t="s">
        <v>129</v>
      </c>
      <c r="F69" s="17" t="s">
        <v>20</v>
      </c>
      <c r="G69" s="17">
        <v>1</v>
      </c>
      <c r="H69" s="22">
        <v>850</v>
      </c>
      <c r="I69" s="15">
        <v>0.2</v>
      </c>
      <c r="J69" s="19"/>
      <c r="K69" s="19">
        <f t="shared" si="0"/>
        <v>0</v>
      </c>
      <c r="L69" s="16">
        <v>0.23</v>
      </c>
      <c r="M69" s="19">
        <f t="shared" si="1"/>
        <v>0</v>
      </c>
      <c r="N69" s="19">
        <f t="shared" si="2"/>
        <v>0</v>
      </c>
    </row>
    <row r="70" spans="1:14" s="2" customFormat="1" ht="32.85" customHeight="1" x14ac:dyDescent="0.25">
      <c r="A70" s="17">
        <f t="shared" si="3"/>
        <v>51</v>
      </c>
      <c r="B70" s="17">
        <v>8</v>
      </c>
      <c r="C70" s="17" t="s">
        <v>106</v>
      </c>
      <c r="D70" s="26" t="s">
        <v>130</v>
      </c>
      <c r="E70" s="17" t="s">
        <v>131</v>
      </c>
      <c r="F70" s="17" t="s">
        <v>38</v>
      </c>
      <c r="G70" s="17">
        <v>1</v>
      </c>
      <c r="H70" s="14">
        <v>240</v>
      </c>
      <c r="I70" s="15">
        <v>0.2</v>
      </c>
      <c r="J70" s="19"/>
      <c r="K70" s="19">
        <f t="shared" si="0"/>
        <v>0</v>
      </c>
      <c r="L70" s="16">
        <v>0.23</v>
      </c>
      <c r="M70" s="19">
        <f t="shared" si="1"/>
        <v>0</v>
      </c>
      <c r="N70" s="19">
        <f t="shared" si="2"/>
        <v>0</v>
      </c>
    </row>
    <row r="71" spans="1:14" s="2" customFormat="1" ht="32.85" customHeight="1" x14ac:dyDescent="0.25">
      <c r="A71" s="17">
        <f t="shared" si="3"/>
        <v>52</v>
      </c>
      <c r="B71" s="17">
        <v>8</v>
      </c>
      <c r="C71" s="17" t="s">
        <v>89</v>
      </c>
      <c r="D71" s="20" t="s">
        <v>132</v>
      </c>
      <c r="E71" s="17" t="s">
        <v>91</v>
      </c>
      <c r="F71" s="17" t="s">
        <v>20</v>
      </c>
      <c r="G71" s="17">
        <v>3</v>
      </c>
      <c r="H71" s="14">
        <f>H55</f>
        <v>425</v>
      </c>
      <c r="I71" s="15">
        <v>0.2</v>
      </c>
      <c r="J71" s="19"/>
      <c r="K71" s="19">
        <f t="shared" ref="K71:K134" si="4">J71*G71</f>
        <v>0</v>
      </c>
      <c r="L71" s="16">
        <v>0.23</v>
      </c>
      <c r="M71" s="19">
        <f t="shared" ref="M71:M134" si="5">K71*L71</f>
        <v>0</v>
      </c>
      <c r="N71" s="19">
        <f t="shared" ref="N71:N134" si="6">K71*(1+L71)</f>
        <v>0</v>
      </c>
    </row>
    <row r="72" spans="1:14" s="2" customFormat="1" ht="32.85" customHeight="1" x14ac:dyDescent="0.25">
      <c r="A72" s="17">
        <f t="shared" si="3"/>
        <v>53</v>
      </c>
      <c r="B72" s="17">
        <v>8</v>
      </c>
      <c r="C72" s="17" t="s">
        <v>71</v>
      </c>
      <c r="D72" s="20" t="s">
        <v>72</v>
      </c>
      <c r="E72" s="17" t="s">
        <v>37</v>
      </c>
      <c r="F72" s="17" t="s">
        <v>133</v>
      </c>
      <c r="G72" s="17">
        <v>1</v>
      </c>
      <c r="H72" s="14">
        <f>H30</f>
        <v>800</v>
      </c>
      <c r="I72" s="15">
        <v>0.2</v>
      </c>
      <c r="J72" s="19"/>
      <c r="K72" s="19">
        <f t="shared" si="4"/>
        <v>0</v>
      </c>
      <c r="L72" s="16">
        <v>0.23</v>
      </c>
      <c r="M72" s="19">
        <f t="shared" si="5"/>
        <v>0</v>
      </c>
      <c r="N72" s="19">
        <f t="shared" si="6"/>
        <v>0</v>
      </c>
    </row>
    <row r="73" spans="1:14" s="2" customFormat="1" ht="60" x14ac:dyDescent="0.25">
      <c r="A73" s="17">
        <f t="shared" si="3"/>
        <v>54</v>
      </c>
      <c r="B73" s="17">
        <v>8</v>
      </c>
      <c r="C73" s="17" t="s">
        <v>134</v>
      </c>
      <c r="D73" s="20" t="s">
        <v>135</v>
      </c>
      <c r="E73" s="17" t="s">
        <v>136</v>
      </c>
      <c r="F73" s="17" t="s">
        <v>20</v>
      </c>
      <c r="G73" s="17">
        <v>1</v>
      </c>
      <c r="H73" s="14">
        <v>720</v>
      </c>
      <c r="I73" s="15">
        <v>0.2</v>
      </c>
      <c r="J73" s="19"/>
      <c r="K73" s="19">
        <f t="shared" si="4"/>
        <v>0</v>
      </c>
      <c r="L73" s="16">
        <v>0.23</v>
      </c>
      <c r="M73" s="19">
        <f t="shared" si="5"/>
        <v>0</v>
      </c>
      <c r="N73" s="19">
        <f t="shared" si="6"/>
        <v>0</v>
      </c>
    </row>
    <row r="74" spans="1:14" s="2" customFormat="1" ht="15" x14ac:dyDescent="0.25">
      <c r="A74" s="17"/>
      <c r="B74" s="17"/>
      <c r="C74" s="17"/>
      <c r="D74" s="20"/>
      <c r="E74" s="17"/>
      <c r="F74" s="17"/>
      <c r="G74" s="17"/>
      <c r="H74" s="14"/>
      <c r="I74" s="15"/>
      <c r="J74" s="19"/>
      <c r="K74" s="19"/>
      <c r="L74" s="16"/>
      <c r="M74" s="19"/>
      <c r="N74" s="19"/>
    </row>
    <row r="75" spans="1:14" s="2" customFormat="1" ht="32.85" customHeight="1" x14ac:dyDescent="0.25">
      <c r="A75" s="17"/>
      <c r="B75" s="18" t="s">
        <v>137</v>
      </c>
      <c r="C75" s="18"/>
      <c r="D75" s="18" t="s">
        <v>138</v>
      </c>
      <c r="E75" s="17"/>
      <c r="F75" s="17"/>
      <c r="G75" s="17"/>
      <c r="H75" s="14"/>
      <c r="I75" s="15"/>
      <c r="J75" s="19"/>
      <c r="K75" s="19"/>
      <c r="L75" s="16"/>
      <c r="M75" s="19"/>
      <c r="N75" s="19"/>
    </row>
    <row r="76" spans="1:14" s="2" customFormat="1" ht="32.85" customHeight="1" x14ac:dyDescent="0.25">
      <c r="A76" s="17">
        <v>55</v>
      </c>
      <c r="B76" s="17">
        <v>13</v>
      </c>
      <c r="C76" s="17" t="s">
        <v>75</v>
      </c>
      <c r="D76" s="20" t="s">
        <v>223</v>
      </c>
      <c r="E76" s="17" t="s">
        <v>77</v>
      </c>
      <c r="F76" s="17" t="s">
        <v>20</v>
      </c>
      <c r="G76" s="17">
        <v>1</v>
      </c>
      <c r="H76" s="14">
        <f>H47</f>
        <v>585</v>
      </c>
      <c r="I76" s="15">
        <v>0.2</v>
      </c>
      <c r="J76" s="19"/>
      <c r="K76" s="19">
        <f t="shared" si="4"/>
        <v>0</v>
      </c>
      <c r="L76" s="16">
        <v>0.23</v>
      </c>
      <c r="M76" s="19">
        <f t="shared" si="5"/>
        <v>0</v>
      </c>
      <c r="N76" s="19">
        <f t="shared" si="6"/>
        <v>0</v>
      </c>
    </row>
    <row r="77" spans="1:14" s="2" customFormat="1" ht="32.85" customHeight="1" x14ac:dyDescent="0.25">
      <c r="A77" s="17">
        <f t="shared" ref="A77:A94" si="7">A76+1</f>
        <v>56</v>
      </c>
      <c r="B77" s="17">
        <v>13</v>
      </c>
      <c r="C77" s="17" t="s">
        <v>139</v>
      </c>
      <c r="D77" s="20" t="s">
        <v>224</v>
      </c>
      <c r="E77" s="17" t="s">
        <v>140</v>
      </c>
      <c r="F77" s="17" t="s">
        <v>20</v>
      </c>
      <c r="G77" s="17">
        <v>2</v>
      </c>
      <c r="H77" s="14">
        <f>H36</f>
        <v>425</v>
      </c>
      <c r="I77" s="15">
        <v>0.2</v>
      </c>
      <c r="J77" s="19"/>
      <c r="K77" s="19">
        <f t="shared" si="4"/>
        <v>0</v>
      </c>
      <c r="L77" s="16">
        <v>0.23</v>
      </c>
      <c r="M77" s="19">
        <f t="shared" si="5"/>
        <v>0</v>
      </c>
      <c r="N77" s="19">
        <f t="shared" si="6"/>
        <v>0</v>
      </c>
    </row>
    <row r="78" spans="1:14" s="2" customFormat="1" ht="32.85" customHeight="1" x14ac:dyDescent="0.25">
      <c r="A78" s="17">
        <f t="shared" si="7"/>
        <v>57</v>
      </c>
      <c r="B78" s="17">
        <v>13</v>
      </c>
      <c r="C78" s="17" t="s">
        <v>106</v>
      </c>
      <c r="D78" s="26" t="s">
        <v>130</v>
      </c>
      <c r="E78" s="17" t="s">
        <v>141</v>
      </c>
      <c r="F78" s="17" t="s">
        <v>20</v>
      </c>
      <c r="G78" s="17">
        <v>1</v>
      </c>
      <c r="H78" s="14">
        <v>200</v>
      </c>
      <c r="I78" s="15">
        <v>0.2</v>
      </c>
      <c r="J78" s="19"/>
      <c r="K78" s="19">
        <f t="shared" si="4"/>
        <v>0</v>
      </c>
      <c r="L78" s="16">
        <v>0.23</v>
      </c>
      <c r="M78" s="19">
        <f t="shared" si="5"/>
        <v>0</v>
      </c>
      <c r="N78" s="19">
        <f t="shared" si="6"/>
        <v>0</v>
      </c>
    </row>
    <row r="79" spans="1:14" s="2" customFormat="1" ht="32.85" customHeight="1" x14ac:dyDescent="0.25">
      <c r="A79" s="17"/>
      <c r="B79" s="17"/>
      <c r="C79" s="17"/>
      <c r="D79" s="24"/>
      <c r="E79" s="17"/>
      <c r="F79" s="17"/>
      <c r="G79" s="17"/>
      <c r="H79" s="14"/>
      <c r="I79" s="15"/>
      <c r="J79" s="19"/>
      <c r="K79" s="19"/>
      <c r="L79" s="16"/>
      <c r="M79" s="19"/>
      <c r="N79" s="19"/>
    </row>
    <row r="80" spans="1:14" s="2" customFormat="1" ht="32.85" customHeight="1" x14ac:dyDescent="0.25">
      <c r="A80" s="17"/>
      <c r="B80" s="18" t="s">
        <v>142</v>
      </c>
      <c r="C80" s="18"/>
      <c r="D80" s="18" t="s">
        <v>143</v>
      </c>
      <c r="E80" s="17"/>
      <c r="F80" s="17"/>
      <c r="G80" s="17"/>
      <c r="H80" s="14"/>
      <c r="I80" s="15"/>
      <c r="J80" s="19"/>
      <c r="K80" s="19"/>
      <c r="L80" s="16"/>
      <c r="M80" s="19"/>
      <c r="N80" s="19"/>
    </row>
    <row r="81" spans="1:14" s="2" customFormat="1" ht="32.85" customHeight="1" x14ac:dyDescent="0.25">
      <c r="A81" s="17">
        <v>58</v>
      </c>
      <c r="B81" s="17">
        <v>14</v>
      </c>
      <c r="C81" s="17" t="s">
        <v>82</v>
      </c>
      <c r="D81" s="20" t="s">
        <v>225</v>
      </c>
      <c r="E81" s="17" t="s">
        <v>79</v>
      </c>
      <c r="F81" s="17" t="s">
        <v>20</v>
      </c>
      <c r="G81" s="17">
        <v>1</v>
      </c>
      <c r="H81" s="14">
        <f>H77</f>
        <v>425</v>
      </c>
      <c r="I81" s="15">
        <v>0.2</v>
      </c>
      <c r="J81" s="19"/>
      <c r="K81" s="19">
        <f t="shared" si="4"/>
        <v>0</v>
      </c>
      <c r="L81" s="16">
        <v>0.23</v>
      </c>
      <c r="M81" s="19">
        <f t="shared" si="5"/>
        <v>0</v>
      </c>
      <c r="N81" s="19">
        <f t="shared" si="6"/>
        <v>0</v>
      </c>
    </row>
    <row r="82" spans="1:14" s="2" customFormat="1" ht="32.85" customHeight="1" x14ac:dyDescent="0.25">
      <c r="A82" s="17">
        <f t="shared" si="7"/>
        <v>59</v>
      </c>
      <c r="B82" s="17">
        <v>14</v>
      </c>
      <c r="C82" s="17" t="s">
        <v>144</v>
      </c>
      <c r="D82" s="20" t="s">
        <v>226</v>
      </c>
      <c r="E82" s="17" t="s">
        <v>145</v>
      </c>
      <c r="F82" s="17" t="s">
        <v>20</v>
      </c>
      <c r="G82" s="17">
        <v>1</v>
      </c>
      <c r="H82" s="14">
        <f>H68</f>
        <v>365</v>
      </c>
      <c r="I82" s="15">
        <v>0.2</v>
      </c>
      <c r="J82" s="19"/>
      <c r="K82" s="19">
        <f t="shared" si="4"/>
        <v>0</v>
      </c>
      <c r="L82" s="16">
        <v>0.23</v>
      </c>
      <c r="M82" s="19">
        <f t="shared" si="5"/>
        <v>0</v>
      </c>
      <c r="N82" s="19">
        <f t="shared" si="6"/>
        <v>0</v>
      </c>
    </row>
    <row r="83" spans="1:14" s="2" customFormat="1" ht="32.85" customHeight="1" x14ac:dyDescent="0.25">
      <c r="A83" s="17">
        <f t="shared" si="7"/>
        <v>60</v>
      </c>
      <c r="B83" s="17">
        <v>14</v>
      </c>
      <c r="C83" s="17" t="s">
        <v>106</v>
      </c>
      <c r="D83" s="26" t="s">
        <v>130</v>
      </c>
      <c r="E83" s="17" t="s">
        <v>146</v>
      </c>
      <c r="F83" s="17" t="s">
        <v>20</v>
      </c>
      <c r="G83" s="17">
        <v>1</v>
      </c>
      <c r="H83" s="14">
        <v>130</v>
      </c>
      <c r="I83" s="15">
        <v>0.2</v>
      </c>
      <c r="J83" s="19"/>
      <c r="K83" s="19">
        <f t="shared" si="4"/>
        <v>0</v>
      </c>
      <c r="L83" s="16">
        <v>0.23</v>
      </c>
      <c r="M83" s="19">
        <f t="shared" si="5"/>
        <v>0</v>
      </c>
      <c r="N83" s="19">
        <f t="shared" si="6"/>
        <v>0</v>
      </c>
    </row>
    <row r="84" spans="1:14" s="2" customFormat="1" ht="32.85" customHeight="1" x14ac:dyDescent="0.25">
      <c r="A84" s="17"/>
      <c r="B84" s="17"/>
      <c r="C84" s="17"/>
      <c r="D84" s="24"/>
      <c r="E84" s="17"/>
      <c r="F84" s="17"/>
      <c r="G84" s="17"/>
      <c r="H84" s="14"/>
      <c r="I84" s="15"/>
      <c r="J84" s="19"/>
      <c r="K84" s="19"/>
      <c r="L84" s="16"/>
      <c r="M84" s="19"/>
      <c r="N84" s="19"/>
    </row>
    <row r="85" spans="1:14" s="2" customFormat="1" ht="32.85" customHeight="1" x14ac:dyDescent="0.25">
      <c r="A85" s="17"/>
      <c r="B85" s="18" t="s">
        <v>147</v>
      </c>
      <c r="C85" s="18"/>
      <c r="D85" s="18" t="s">
        <v>148</v>
      </c>
      <c r="E85" s="17"/>
      <c r="F85" s="17"/>
      <c r="G85" s="17"/>
      <c r="H85" s="14"/>
      <c r="I85" s="15"/>
      <c r="J85" s="19"/>
      <c r="K85" s="19"/>
      <c r="L85" s="16"/>
      <c r="M85" s="19"/>
      <c r="N85" s="19"/>
    </row>
    <row r="86" spans="1:14" s="2" customFormat="1" ht="135" x14ac:dyDescent="0.25">
      <c r="A86" s="17">
        <v>61</v>
      </c>
      <c r="B86" s="17">
        <v>16</v>
      </c>
      <c r="C86" s="17" t="s">
        <v>149</v>
      </c>
      <c r="D86" s="20" t="s">
        <v>231</v>
      </c>
      <c r="E86" s="17" t="s">
        <v>150</v>
      </c>
      <c r="F86" s="17" t="s">
        <v>20</v>
      </c>
      <c r="G86" s="17">
        <v>1</v>
      </c>
      <c r="H86" s="14">
        <v>6000</v>
      </c>
      <c r="I86" s="15">
        <v>0.2</v>
      </c>
      <c r="J86" s="19"/>
      <c r="K86" s="19">
        <f t="shared" si="4"/>
        <v>0</v>
      </c>
      <c r="L86" s="16">
        <v>0.23</v>
      </c>
      <c r="M86" s="19">
        <f t="shared" si="5"/>
        <v>0</v>
      </c>
      <c r="N86" s="19">
        <f t="shared" si="6"/>
        <v>0</v>
      </c>
    </row>
    <row r="87" spans="1:14" s="2" customFormat="1" ht="45" x14ac:dyDescent="0.25">
      <c r="A87" s="17">
        <f t="shared" si="7"/>
        <v>62</v>
      </c>
      <c r="B87" s="17">
        <v>16</v>
      </c>
      <c r="C87" s="17" t="s">
        <v>151</v>
      </c>
      <c r="D87" s="20" t="s">
        <v>152</v>
      </c>
      <c r="E87" s="17" t="s">
        <v>153</v>
      </c>
      <c r="F87" s="17" t="s">
        <v>20</v>
      </c>
      <c r="G87" s="17">
        <v>1</v>
      </c>
      <c r="H87" s="14">
        <v>200</v>
      </c>
      <c r="I87" s="15">
        <v>0.2</v>
      </c>
      <c r="J87" s="19"/>
      <c r="K87" s="19">
        <f t="shared" si="4"/>
        <v>0</v>
      </c>
      <c r="L87" s="16">
        <v>0.23</v>
      </c>
      <c r="M87" s="19">
        <f t="shared" si="5"/>
        <v>0</v>
      </c>
      <c r="N87" s="19">
        <f t="shared" si="6"/>
        <v>0</v>
      </c>
    </row>
    <row r="88" spans="1:14" s="2" customFormat="1" ht="45" x14ac:dyDescent="0.25">
      <c r="A88" s="17">
        <f t="shared" si="7"/>
        <v>63</v>
      </c>
      <c r="B88" s="17">
        <v>16</v>
      </c>
      <c r="C88" s="17" t="s">
        <v>154</v>
      </c>
      <c r="D88" s="20" t="s">
        <v>227</v>
      </c>
      <c r="E88" s="17" t="s">
        <v>155</v>
      </c>
      <c r="F88" s="17" t="s">
        <v>20</v>
      </c>
      <c r="G88" s="17">
        <v>2</v>
      </c>
      <c r="H88" s="14">
        <v>400</v>
      </c>
      <c r="I88" s="15">
        <v>0.2</v>
      </c>
      <c r="J88" s="19"/>
      <c r="K88" s="19">
        <f t="shared" si="4"/>
        <v>0</v>
      </c>
      <c r="L88" s="16">
        <v>0.23</v>
      </c>
      <c r="M88" s="19">
        <f t="shared" si="5"/>
        <v>0</v>
      </c>
      <c r="N88" s="19">
        <f t="shared" si="6"/>
        <v>0</v>
      </c>
    </row>
    <row r="89" spans="1:14" s="2" customFormat="1" ht="32.85" customHeight="1" x14ac:dyDescent="0.25">
      <c r="A89" s="17">
        <f t="shared" si="7"/>
        <v>64</v>
      </c>
      <c r="B89" s="17">
        <v>16</v>
      </c>
      <c r="C89" s="17" t="s">
        <v>58</v>
      </c>
      <c r="D89" s="20" t="s">
        <v>59</v>
      </c>
      <c r="E89" s="17"/>
      <c r="F89" s="17" t="s">
        <v>38</v>
      </c>
      <c r="G89" s="17">
        <v>1</v>
      </c>
      <c r="H89" s="14">
        <f>H42</f>
        <v>950</v>
      </c>
      <c r="I89" s="15">
        <v>0.2</v>
      </c>
      <c r="J89" s="19"/>
      <c r="K89" s="19">
        <f t="shared" si="4"/>
        <v>0</v>
      </c>
      <c r="L89" s="16">
        <v>0.23</v>
      </c>
      <c r="M89" s="19">
        <f t="shared" si="5"/>
        <v>0</v>
      </c>
      <c r="N89" s="19">
        <f t="shared" si="6"/>
        <v>0</v>
      </c>
    </row>
    <row r="90" spans="1:14" s="2" customFormat="1" ht="32.85" customHeight="1" x14ac:dyDescent="0.25">
      <c r="A90" s="17">
        <f t="shared" si="7"/>
        <v>65</v>
      </c>
      <c r="B90" s="17">
        <v>16</v>
      </c>
      <c r="C90" s="17" t="s">
        <v>156</v>
      </c>
      <c r="D90" s="20" t="s">
        <v>228</v>
      </c>
      <c r="E90" s="17" t="s">
        <v>157</v>
      </c>
      <c r="F90" s="17" t="s">
        <v>38</v>
      </c>
      <c r="G90" s="17">
        <v>1</v>
      </c>
      <c r="H90" s="14">
        <v>50</v>
      </c>
      <c r="I90" s="15">
        <v>0.2</v>
      </c>
      <c r="J90" s="19"/>
      <c r="K90" s="19">
        <f t="shared" si="4"/>
        <v>0</v>
      </c>
      <c r="L90" s="16">
        <v>0.23</v>
      </c>
      <c r="M90" s="19">
        <f t="shared" si="5"/>
        <v>0</v>
      </c>
      <c r="N90" s="19">
        <f t="shared" si="6"/>
        <v>0</v>
      </c>
    </row>
    <row r="91" spans="1:14" s="2" customFormat="1" ht="32.85" customHeight="1" x14ac:dyDescent="0.25">
      <c r="A91" s="17">
        <f t="shared" si="7"/>
        <v>66</v>
      </c>
      <c r="B91" s="17">
        <v>16</v>
      </c>
      <c r="C91" s="17" t="s">
        <v>82</v>
      </c>
      <c r="D91" s="20" t="s">
        <v>225</v>
      </c>
      <c r="E91" s="17" t="s">
        <v>79</v>
      </c>
      <c r="F91" s="17" t="s">
        <v>20</v>
      </c>
      <c r="G91" s="17">
        <v>1</v>
      </c>
      <c r="H91" s="14">
        <f>H81</f>
        <v>425</v>
      </c>
      <c r="I91" s="15">
        <v>0.2</v>
      </c>
      <c r="J91" s="19"/>
      <c r="K91" s="19">
        <f t="shared" si="4"/>
        <v>0</v>
      </c>
      <c r="L91" s="16">
        <v>0.23</v>
      </c>
      <c r="M91" s="19">
        <f t="shared" si="5"/>
        <v>0</v>
      </c>
      <c r="N91" s="19">
        <f t="shared" si="6"/>
        <v>0</v>
      </c>
    </row>
    <row r="92" spans="1:14" s="2" customFormat="1" ht="32.85" customHeight="1" x14ac:dyDescent="0.25">
      <c r="A92" s="17">
        <f t="shared" si="7"/>
        <v>67</v>
      </c>
      <c r="B92" s="17">
        <v>16</v>
      </c>
      <c r="C92" s="17" t="s">
        <v>125</v>
      </c>
      <c r="D92" s="20" t="s">
        <v>158</v>
      </c>
      <c r="E92" s="17" t="s">
        <v>77</v>
      </c>
      <c r="F92" s="17" t="s">
        <v>20</v>
      </c>
      <c r="G92" s="17">
        <v>1</v>
      </c>
      <c r="H92" s="14">
        <f>H68</f>
        <v>365</v>
      </c>
      <c r="I92" s="15">
        <v>0.2</v>
      </c>
      <c r="J92" s="19"/>
      <c r="K92" s="19">
        <f t="shared" si="4"/>
        <v>0</v>
      </c>
      <c r="L92" s="16">
        <v>0.23</v>
      </c>
      <c r="M92" s="19">
        <f t="shared" si="5"/>
        <v>0</v>
      </c>
      <c r="N92" s="19">
        <f t="shared" si="6"/>
        <v>0</v>
      </c>
    </row>
    <row r="93" spans="1:14" s="2" customFormat="1" ht="32.85" customHeight="1" x14ac:dyDescent="0.25">
      <c r="A93" s="17">
        <f t="shared" si="7"/>
        <v>68</v>
      </c>
      <c r="B93" s="17">
        <v>16</v>
      </c>
      <c r="C93" s="17" t="s">
        <v>127</v>
      </c>
      <c r="D93" s="20" t="s">
        <v>229</v>
      </c>
      <c r="E93" s="17" t="s">
        <v>79</v>
      </c>
      <c r="F93" s="17" t="s">
        <v>20</v>
      </c>
      <c r="G93" s="17">
        <v>1</v>
      </c>
      <c r="H93" s="14">
        <f>H69</f>
        <v>850</v>
      </c>
      <c r="I93" s="15">
        <v>0.2</v>
      </c>
      <c r="J93" s="19"/>
      <c r="K93" s="19">
        <f t="shared" si="4"/>
        <v>0</v>
      </c>
      <c r="L93" s="16">
        <v>0.23</v>
      </c>
      <c r="M93" s="19">
        <f t="shared" si="5"/>
        <v>0</v>
      </c>
      <c r="N93" s="19">
        <f t="shared" si="6"/>
        <v>0</v>
      </c>
    </row>
    <row r="94" spans="1:14" s="2" customFormat="1" ht="32.85" customHeight="1" x14ac:dyDescent="0.25">
      <c r="A94" s="17">
        <f t="shared" si="7"/>
        <v>69</v>
      </c>
      <c r="B94" s="17">
        <v>16</v>
      </c>
      <c r="C94" s="17" t="s">
        <v>106</v>
      </c>
      <c r="D94" s="26" t="s">
        <v>130</v>
      </c>
      <c r="E94" s="24" t="s">
        <v>159</v>
      </c>
      <c r="F94" s="24" t="s">
        <v>38</v>
      </c>
      <c r="G94" s="24">
        <v>1</v>
      </c>
      <c r="H94" s="14">
        <v>250</v>
      </c>
      <c r="I94" s="15">
        <v>0.2</v>
      </c>
      <c r="J94" s="19"/>
      <c r="K94" s="19">
        <f t="shared" si="4"/>
        <v>0</v>
      </c>
      <c r="L94" s="16">
        <v>0.23</v>
      </c>
      <c r="M94" s="19">
        <f t="shared" si="5"/>
        <v>0</v>
      </c>
      <c r="N94" s="19">
        <f t="shared" si="6"/>
        <v>0</v>
      </c>
    </row>
    <row r="95" spans="1:14" s="2" customFormat="1" ht="63" x14ac:dyDescent="0.25">
      <c r="A95" s="17">
        <f>A94+1</f>
        <v>70</v>
      </c>
      <c r="B95" s="17">
        <v>16</v>
      </c>
      <c r="C95" s="17" t="s">
        <v>106</v>
      </c>
      <c r="D95" s="26" t="s">
        <v>160</v>
      </c>
      <c r="E95" s="24" t="s">
        <v>161</v>
      </c>
      <c r="F95" s="24" t="s">
        <v>20</v>
      </c>
      <c r="G95" s="24">
        <v>1</v>
      </c>
      <c r="H95" s="14">
        <v>210</v>
      </c>
      <c r="I95" s="15">
        <v>0.2</v>
      </c>
      <c r="J95" s="19"/>
      <c r="K95" s="19">
        <f t="shared" si="4"/>
        <v>0</v>
      </c>
      <c r="L95" s="16">
        <v>0.23</v>
      </c>
      <c r="M95" s="19">
        <f t="shared" si="5"/>
        <v>0</v>
      </c>
      <c r="N95" s="19">
        <f t="shared" si="6"/>
        <v>0</v>
      </c>
    </row>
    <row r="96" spans="1:14" s="2" customFormat="1" ht="32.85" customHeight="1" x14ac:dyDescent="0.25">
      <c r="A96" s="17">
        <f>A95+1</f>
        <v>71</v>
      </c>
      <c r="B96" s="17">
        <v>16</v>
      </c>
      <c r="C96" s="17" t="s">
        <v>87</v>
      </c>
      <c r="D96" s="20" t="s">
        <v>90</v>
      </c>
      <c r="E96" s="24" t="s">
        <v>88</v>
      </c>
      <c r="F96" s="24" t="s">
        <v>20</v>
      </c>
      <c r="G96" s="24">
        <v>3</v>
      </c>
      <c r="H96" s="14">
        <f>H52</f>
        <v>265</v>
      </c>
      <c r="I96" s="15">
        <v>0.2</v>
      </c>
      <c r="J96" s="19"/>
      <c r="K96" s="19">
        <f t="shared" si="4"/>
        <v>0</v>
      </c>
      <c r="L96" s="16">
        <v>0.23</v>
      </c>
      <c r="M96" s="19">
        <f t="shared" si="5"/>
        <v>0</v>
      </c>
      <c r="N96" s="19">
        <f t="shared" si="6"/>
        <v>0</v>
      </c>
    </row>
    <row r="97" spans="1:14" s="2" customFormat="1" ht="32.85" customHeight="1" x14ac:dyDescent="0.25">
      <c r="A97" s="17">
        <f>A96+1</f>
        <v>72</v>
      </c>
      <c r="B97" s="17">
        <v>16</v>
      </c>
      <c r="C97" s="17" t="s">
        <v>89</v>
      </c>
      <c r="D97" s="20" t="s">
        <v>230</v>
      </c>
      <c r="E97" s="24" t="s">
        <v>91</v>
      </c>
      <c r="F97" s="24" t="s">
        <v>20</v>
      </c>
      <c r="G97" s="24">
        <v>1</v>
      </c>
      <c r="H97" s="14">
        <f>H71</f>
        <v>425</v>
      </c>
      <c r="I97" s="15">
        <v>0.2</v>
      </c>
      <c r="J97" s="19"/>
      <c r="K97" s="19">
        <f t="shared" si="4"/>
        <v>0</v>
      </c>
      <c r="L97" s="16">
        <v>0.23</v>
      </c>
      <c r="M97" s="19">
        <f t="shared" si="5"/>
        <v>0</v>
      </c>
      <c r="N97" s="19">
        <f t="shared" si="6"/>
        <v>0</v>
      </c>
    </row>
    <row r="98" spans="1:14" s="2" customFormat="1" ht="32.85" customHeight="1" x14ac:dyDescent="0.25">
      <c r="A98" s="17"/>
      <c r="B98" s="17"/>
      <c r="C98" s="17"/>
      <c r="D98" s="20"/>
      <c r="E98" s="24"/>
      <c r="F98" s="24"/>
      <c r="G98" s="24"/>
      <c r="H98" s="14"/>
      <c r="I98" s="15"/>
      <c r="J98" s="19"/>
      <c r="K98" s="19"/>
      <c r="L98" s="16"/>
      <c r="M98" s="19"/>
      <c r="N98" s="19"/>
    </row>
    <row r="99" spans="1:14" s="2" customFormat="1" ht="32.85" customHeight="1" x14ac:dyDescent="0.25">
      <c r="A99" s="17"/>
      <c r="B99" s="18" t="s">
        <v>162</v>
      </c>
      <c r="C99" s="18"/>
      <c r="D99" s="18" t="s">
        <v>163</v>
      </c>
      <c r="E99" s="17"/>
      <c r="F99" s="17"/>
      <c r="G99" s="17"/>
      <c r="H99" s="14"/>
      <c r="I99" s="15"/>
      <c r="J99" s="19"/>
      <c r="K99" s="19"/>
      <c r="L99" s="16"/>
      <c r="M99" s="19"/>
      <c r="N99" s="19"/>
    </row>
    <row r="100" spans="1:14" s="2" customFormat="1" ht="75" x14ac:dyDescent="0.25">
      <c r="A100" s="17">
        <v>73</v>
      </c>
      <c r="B100" s="17">
        <v>17</v>
      </c>
      <c r="C100" s="17" t="s">
        <v>164</v>
      </c>
      <c r="D100" s="20" t="s">
        <v>165</v>
      </c>
      <c r="E100" s="17" t="s">
        <v>166</v>
      </c>
      <c r="F100" s="17" t="s">
        <v>20</v>
      </c>
      <c r="G100" s="17">
        <v>1</v>
      </c>
      <c r="H100" s="14">
        <v>3700</v>
      </c>
      <c r="I100" s="15">
        <v>0.2</v>
      </c>
      <c r="J100" s="19"/>
      <c r="K100" s="19">
        <f t="shared" si="4"/>
        <v>0</v>
      </c>
      <c r="L100" s="16">
        <v>0.23</v>
      </c>
      <c r="M100" s="19">
        <f t="shared" si="5"/>
        <v>0</v>
      </c>
      <c r="N100" s="19">
        <f t="shared" si="6"/>
        <v>0</v>
      </c>
    </row>
    <row r="101" spans="1:14" s="2" customFormat="1" ht="75" x14ac:dyDescent="0.25">
      <c r="A101" s="17">
        <f t="shared" ref="A101:A135" si="8">A100+1</f>
        <v>74</v>
      </c>
      <c r="B101" s="17">
        <v>17</v>
      </c>
      <c r="C101" s="17" t="s">
        <v>167</v>
      </c>
      <c r="D101" s="20" t="s">
        <v>168</v>
      </c>
      <c r="E101" s="17" t="s">
        <v>169</v>
      </c>
      <c r="F101" s="17" t="s">
        <v>20</v>
      </c>
      <c r="G101" s="17">
        <v>1</v>
      </c>
      <c r="H101" s="14">
        <v>3600</v>
      </c>
      <c r="I101" s="15">
        <v>0.2</v>
      </c>
      <c r="J101" s="19"/>
      <c r="K101" s="19">
        <f t="shared" si="4"/>
        <v>0</v>
      </c>
      <c r="L101" s="16">
        <v>0.23</v>
      </c>
      <c r="M101" s="19">
        <f t="shared" si="5"/>
        <v>0</v>
      </c>
      <c r="N101" s="19">
        <f t="shared" si="6"/>
        <v>0</v>
      </c>
    </row>
    <row r="102" spans="1:14" s="2" customFormat="1" ht="15" x14ac:dyDescent="0.25">
      <c r="A102" s="17"/>
      <c r="B102" s="17"/>
      <c r="C102" s="17"/>
      <c r="D102" s="20"/>
      <c r="E102" s="17"/>
      <c r="F102" s="17"/>
      <c r="G102" s="17"/>
      <c r="H102" s="14"/>
      <c r="I102" s="15"/>
      <c r="J102" s="19"/>
      <c r="K102" s="19"/>
      <c r="L102" s="16"/>
      <c r="M102" s="19"/>
      <c r="N102" s="19"/>
    </row>
    <row r="103" spans="1:14" s="2" customFormat="1" ht="32.85" customHeight="1" x14ac:dyDescent="0.25">
      <c r="A103" s="17"/>
      <c r="B103" s="18" t="s">
        <v>170</v>
      </c>
      <c r="C103" s="18"/>
      <c r="D103" s="18" t="s">
        <v>171</v>
      </c>
      <c r="E103" s="17"/>
      <c r="F103" s="17"/>
      <c r="G103" s="17"/>
      <c r="H103" s="14"/>
      <c r="I103" s="15"/>
      <c r="J103" s="19"/>
      <c r="K103" s="19"/>
      <c r="L103" s="16"/>
      <c r="M103" s="19"/>
      <c r="N103" s="19"/>
    </row>
    <row r="104" spans="1:14" s="2" customFormat="1" ht="32.85" customHeight="1" x14ac:dyDescent="0.25">
      <c r="A104" s="17">
        <v>75</v>
      </c>
      <c r="B104" s="17" t="s">
        <v>170</v>
      </c>
      <c r="C104" s="17" t="s">
        <v>92</v>
      </c>
      <c r="D104" s="20" t="s">
        <v>53</v>
      </c>
      <c r="E104" s="17" t="s">
        <v>93</v>
      </c>
      <c r="F104" s="17" t="s">
        <v>20</v>
      </c>
      <c r="G104" s="17">
        <v>1</v>
      </c>
      <c r="H104" s="14">
        <f>H40</f>
        <v>670</v>
      </c>
      <c r="I104" s="15">
        <v>0.2</v>
      </c>
      <c r="J104" s="19"/>
      <c r="K104" s="19">
        <f t="shared" si="4"/>
        <v>0</v>
      </c>
      <c r="L104" s="16">
        <v>0.23</v>
      </c>
      <c r="M104" s="19">
        <f t="shared" si="5"/>
        <v>0</v>
      </c>
      <c r="N104" s="19">
        <f t="shared" si="6"/>
        <v>0</v>
      </c>
    </row>
    <row r="105" spans="1:14" s="2" customFormat="1" ht="32.85" customHeight="1" x14ac:dyDescent="0.25">
      <c r="A105" s="17">
        <f t="shared" si="8"/>
        <v>76</v>
      </c>
      <c r="B105" s="17" t="s">
        <v>170</v>
      </c>
      <c r="C105" s="17" t="s">
        <v>55</v>
      </c>
      <c r="D105" s="20" t="s">
        <v>56</v>
      </c>
      <c r="E105" s="17" t="s">
        <v>57</v>
      </c>
      <c r="F105" s="17" t="s">
        <v>20</v>
      </c>
      <c r="G105" s="17">
        <v>1</v>
      </c>
      <c r="H105" s="14">
        <f>H63</f>
        <v>650</v>
      </c>
      <c r="I105" s="15">
        <v>0.2</v>
      </c>
      <c r="J105" s="19"/>
      <c r="K105" s="19">
        <f t="shared" si="4"/>
        <v>0</v>
      </c>
      <c r="L105" s="16">
        <v>0.23</v>
      </c>
      <c r="M105" s="19">
        <f t="shared" si="5"/>
        <v>0</v>
      </c>
      <c r="N105" s="19">
        <f t="shared" si="6"/>
        <v>0</v>
      </c>
    </row>
    <row r="106" spans="1:14" s="2" customFormat="1" ht="32.85" customHeight="1" x14ac:dyDescent="0.25">
      <c r="A106" s="17">
        <f t="shared" si="8"/>
        <v>77</v>
      </c>
      <c r="B106" s="17" t="s">
        <v>170</v>
      </c>
      <c r="C106" s="17" t="s">
        <v>35</v>
      </c>
      <c r="D106" s="20" t="s">
        <v>36</v>
      </c>
      <c r="E106" s="17"/>
      <c r="F106" s="17" t="s">
        <v>20</v>
      </c>
      <c r="G106" s="17">
        <v>1</v>
      </c>
      <c r="H106" s="14">
        <f>H66</f>
        <v>90</v>
      </c>
      <c r="I106" s="15">
        <v>0.2</v>
      </c>
      <c r="J106" s="19"/>
      <c r="K106" s="19">
        <f t="shared" si="4"/>
        <v>0</v>
      </c>
      <c r="L106" s="16">
        <v>0.23</v>
      </c>
      <c r="M106" s="19">
        <f t="shared" si="5"/>
        <v>0</v>
      </c>
      <c r="N106" s="19">
        <f t="shared" si="6"/>
        <v>0</v>
      </c>
    </row>
    <row r="107" spans="1:14" s="2" customFormat="1" ht="32.85" customHeight="1" x14ac:dyDescent="0.25">
      <c r="A107" s="17">
        <f t="shared" si="8"/>
        <v>78</v>
      </c>
      <c r="B107" s="17" t="s">
        <v>170</v>
      </c>
      <c r="C107" s="17" t="s">
        <v>58</v>
      </c>
      <c r="D107" s="20" t="s">
        <v>59</v>
      </c>
      <c r="E107" s="17"/>
      <c r="F107" s="17" t="s">
        <v>20</v>
      </c>
      <c r="G107" s="17">
        <v>1</v>
      </c>
      <c r="H107" s="14">
        <f>H89</f>
        <v>950</v>
      </c>
      <c r="I107" s="15">
        <v>0.2</v>
      </c>
      <c r="J107" s="19"/>
      <c r="K107" s="19">
        <f t="shared" si="4"/>
        <v>0</v>
      </c>
      <c r="L107" s="16">
        <v>0.23</v>
      </c>
      <c r="M107" s="19">
        <f t="shared" si="5"/>
        <v>0</v>
      </c>
      <c r="N107" s="19">
        <f t="shared" si="6"/>
        <v>0</v>
      </c>
    </row>
    <row r="108" spans="1:14" s="2" customFormat="1" ht="75" x14ac:dyDescent="0.25">
      <c r="A108" s="17">
        <f t="shared" si="8"/>
        <v>79</v>
      </c>
      <c r="B108" s="17" t="s">
        <v>170</v>
      </c>
      <c r="C108" s="17" t="s">
        <v>172</v>
      </c>
      <c r="D108" s="20" t="s">
        <v>173</v>
      </c>
      <c r="E108" s="17" t="s">
        <v>67</v>
      </c>
      <c r="F108" s="17" t="s">
        <v>20</v>
      </c>
      <c r="G108" s="17">
        <v>1</v>
      </c>
      <c r="H108" s="14">
        <f>H73</f>
        <v>720</v>
      </c>
      <c r="I108" s="15">
        <v>0.2</v>
      </c>
      <c r="J108" s="19"/>
      <c r="K108" s="19">
        <f t="shared" si="4"/>
        <v>0</v>
      </c>
      <c r="L108" s="16">
        <v>0.23</v>
      </c>
      <c r="M108" s="19">
        <f t="shared" si="5"/>
        <v>0</v>
      </c>
      <c r="N108" s="19">
        <f t="shared" si="6"/>
        <v>0</v>
      </c>
    </row>
    <row r="109" spans="1:14" s="2" customFormat="1" ht="32.85" customHeight="1" x14ac:dyDescent="0.25">
      <c r="A109" s="17">
        <f t="shared" si="8"/>
        <v>80</v>
      </c>
      <c r="B109" s="17" t="s">
        <v>170</v>
      </c>
      <c r="C109" s="17" t="s">
        <v>174</v>
      </c>
      <c r="D109" s="20" t="s">
        <v>175</v>
      </c>
      <c r="E109" s="17" t="s">
        <v>176</v>
      </c>
      <c r="F109" s="17" t="s">
        <v>20</v>
      </c>
      <c r="G109" s="17">
        <v>1</v>
      </c>
      <c r="H109" s="14">
        <v>840</v>
      </c>
      <c r="I109" s="15">
        <v>0.2</v>
      </c>
      <c r="J109" s="19"/>
      <c r="K109" s="19">
        <f t="shared" si="4"/>
        <v>0</v>
      </c>
      <c r="L109" s="16">
        <v>0.23</v>
      </c>
      <c r="M109" s="19">
        <f t="shared" si="5"/>
        <v>0</v>
      </c>
      <c r="N109" s="19">
        <f t="shared" si="6"/>
        <v>0</v>
      </c>
    </row>
    <row r="110" spans="1:14" s="2" customFormat="1" ht="75" x14ac:dyDescent="0.25">
      <c r="A110" s="17">
        <f t="shared" si="8"/>
        <v>81</v>
      </c>
      <c r="B110" s="17" t="s">
        <v>170</v>
      </c>
      <c r="C110" s="17" t="s">
        <v>177</v>
      </c>
      <c r="D110" s="20" t="s">
        <v>178</v>
      </c>
      <c r="E110" s="17" t="s">
        <v>176</v>
      </c>
      <c r="F110" s="17" t="s">
        <v>20</v>
      </c>
      <c r="G110" s="17">
        <v>1</v>
      </c>
      <c r="H110" s="14">
        <v>900</v>
      </c>
      <c r="I110" s="15">
        <v>0.2</v>
      </c>
      <c r="J110" s="19"/>
      <c r="K110" s="19">
        <f t="shared" si="4"/>
        <v>0</v>
      </c>
      <c r="L110" s="16">
        <v>0.23</v>
      </c>
      <c r="M110" s="19">
        <f t="shared" si="5"/>
        <v>0</v>
      </c>
      <c r="N110" s="19">
        <f t="shared" si="6"/>
        <v>0</v>
      </c>
    </row>
    <row r="111" spans="1:14" s="2" customFormat="1" ht="60" x14ac:dyDescent="0.25">
      <c r="A111" s="17">
        <f t="shared" si="8"/>
        <v>82</v>
      </c>
      <c r="B111" s="17" t="s">
        <v>170</v>
      </c>
      <c r="C111" s="17" t="s">
        <v>179</v>
      </c>
      <c r="D111" s="20" t="s">
        <v>180</v>
      </c>
      <c r="E111" s="17" t="s">
        <v>181</v>
      </c>
      <c r="F111" s="17" t="s">
        <v>20</v>
      </c>
      <c r="G111" s="17">
        <v>1</v>
      </c>
      <c r="H111" s="14">
        <v>750</v>
      </c>
      <c r="I111" s="15">
        <v>0.2</v>
      </c>
      <c r="J111" s="19"/>
      <c r="K111" s="19">
        <f t="shared" si="4"/>
        <v>0</v>
      </c>
      <c r="L111" s="16">
        <v>0.23</v>
      </c>
      <c r="M111" s="19">
        <f t="shared" si="5"/>
        <v>0</v>
      </c>
      <c r="N111" s="19">
        <f t="shared" si="6"/>
        <v>0</v>
      </c>
    </row>
    <row r="112" spans="1:14" s="2" customFormat="1" ht="32.85" customHeight="1" x14ac:dyDescent="0.25">
      <c r="A112" s="17">
        <f t="shared" si="8"/>
        <v>83</v>
      </c>
      <c r="B112" s="17" t="s">
        <v>170</v>
      </c>
      <c r="C112" s="17" t="s">
        <v>182</v>
      </c>
      <c r="D112" s="20" t="s">
        <v>183</v>
      </c>
      <c r="E112" s="17" t="s">
        <v>184</v>
      </c>
      <c r="F112" s="17" t="s">
        <v>20</v>
      </c>
      <c r="G112" s="17">
        <v>2</v>
      </c>
      <c r="H112" s="14">
        <v>510</v>
      </c>
      <c r="I112" s="15">
        <v>0.2</v>
      </c>
      <c r="J112" s="19"/>
      <c r="K112" s="19">
        <f t="shared" si="4"/>
        <v>0</v>
      </c>
      <c r="L112" s="16">
        <v>0.23</v>
      </c>
      <c r="M112" s="19">
        <f t="shared" si="5"/>
        <v>0</v>
      </c>
      <c r="N112" s="19">
        <f t="shared" si="6"/>
        <v>0</v>
      </c>
    </row>
    <row r="113" spans="1:14" s="2" customFormat="1" ht="32.85" customHeight="1" x14ac:dyDescent="0.25">
      <c r="A113" s="17"/>
      <c r="B113" s="17"/>
      <c r="C113" s="17"/>
      <c r="D113" s="20"/>
      <c r="E113" s="17"/>
      <c r="F113" s="17"/>
      <c r="G113" s="17"/>
      <c r="H113" s="14"/>
      <c r="I113" s="15"/>
      <c r="J113" s="19"/>
      <c r="K113" s="19"/>
      <c r="L113" s="16"/>
      <c r="M113" s="19"/>
      <c r="N113" s="19"/>
    </row>
    <row r="114" spans="1:14" s="2" customFormat="1" ht="32.85" customHeight="1" x14ac:dyDescent="0.25">
      <c r="A114" s="17"/>
      <c r="B114" s="18" t="s">
        <v>185</v>
      </c>
      <c r="C114" s="18"/>
      <c r="D114" s="18" t="s">
        <v>186</v>
      </c>
      <c r="E114" s="17"/>
      <c r="F114" s="17"/>
      <c r="G114" s="17"/>
      <c r="H114" s="14"/>
      <c r="I114" s="15"/>
      <c r="J114" s="19"/>
      <c r="K114" s="19"/>
      <c r="L114" s="16"/>
      <c r="M114" s="19"/>
      <c r="N114" s="19"/>
    </row>
    <row r="115" spans="1:14" s="2" customFormat="1" ht="32.85" customHeight="1" x14ac:dyDescent="0.25">
      <c r="A115" s="17">
        <v>84</v>
      </c>
      <c r="B115" s="17">
        <v>20</v>
      </c>
      <c r="C115" s="17" t="s">
        <v>75</v>
      </c>
      <c r="D115" s="20" t="s">
        <v>76</v>
      </c>
      <c r="E115" s="17" t="s">
        <v>77</v>
      </c>
      <c r="F115" s="17" t="s">
        <v>20</v>
      </c>
      <c r="G115" s="17">
        <v>1</v>
      </c>
      <c r="H115" s="14">
        <f>H76</f>
        <v>585</v>
      </c>
      <c r="I115" s="15">
        <v>0.2</v>
      </c>
      <c r="J115" s="19"/>
      <c r="K115" s="19">
        <f t="shared" si="4"/>
        <v>0</v>
      </c>
      <c r="L115" s="16">
        <v>0.23</v>
      </c>
      <c r="M115" s="19">
        <f t="shared" si="5"/>
        <v>0</v>
      </c>
      <c r="N115" s="19">
        <f t="shared" si="6"/>
        <v>0</v>
      </c>
    </row>
    <row r="116" spans="1:14" s="2" customFormat="1" ht="32.85" customHeight="1" x14ac:dyDescent="0.25">
      <c r="A116" s="17">
        <f t="shared" si="8"/>
        <v>85</v>
      </c>
      <c r="B116" s="17">
        <v>20</v>
      </c>
      <c r="C116" s="17" t="s">
        <v>187</v>
      </c>
      <c r="D116" s="20" t="s">
        <v>188</v>
      </c>
      <c r="E116" s="17" t="s">
        <v>77</v>
      </c>
      <c r="F116" s="17" t="s">
        <v>20</v>
      </c>
      <c r="G116" s="17">
        <v>1</v>
      </c>
      <c r="H116" s="14">
        <f>H67</f>
        <v>685</v>
      </c>
      <c r="I116" s="15">
        <v>0.2</v>
      </c>
      <c r="J116" s="19"/>
      <c r="K116" s="19">
        <f t="shared" si="4"/>
        <v>0</v>
      </c>
      <c r="L116" s="16">
        <v>0.23</v>
      </c>
      <c r="M116" s="19">
        <f t="shared" si="5"/>
        <v>0</v>
      </c>
      <c r="N116" s="19">
        <f t="shared" si="6"/>
        <v>0</v>
      </c>
    </row>
    <row r="117" spans="1:14" s="2" customFormat="1" ht="32.85" customHeight="1" x14ac:dyDescent="0.25">
      <c r="A117" s="17">
        <f t="shared" si="8"/>
        <v>86</v>
      </c>
      <c r="B117" s="17">
        <v>20</v>
      </c>
      <c r="C117" s="17" t="s">
        <v>189</v>
      </c>
      <c r="D117" s="20" t="s">
        <v>190</v>
      </c>
      <c r="E117" s="24" t="s">
        <v>191</v>
      </c>
      <c r="F117" s="24" t="s">
        <v>20</v>
      </c>
      <c r="G117" s="24">
        <v>1</v>
      </c>
      <c r="H117" s="14">
        <f>H92</f>
        <v>365</v>
      </c>
      <c r="I117" s="15">
        <v>0.2</v>
      </c>
      <c r="J117" s="19"/>
      <c r="K117" s="19">
        <f t="shared" si="4"/>
        <v>0</v>
      </c>
      <c r="L117" s="16">
        <v>0.23</v>
      </c>
      <c r="M117" s="19">
        <f t="shared" si="5"/>
        <v>0</v>
      </c>
      <c r="N117" s="19">
        <f t="shared" si="6"/>
        <v>0</v>
      </c>
    </row>
    <row r="118" spans="1:14" s="2" customFormat="1" ht="32.85" customHeight="1" x14ac:dyDescent="0.25">
      <c r="A118" s="17">
        <f t="shared" si="8"/>
        <v>87</v>
      </c>
      <c r="B118" s="17">
        <v>20</v>
      </c>
      <c r="C118" s="17" t="s">
        <v>106</v>
      </c>
      <c r="D118" s="26" t="s">
        <v>130</v>
      </c>
      <c r="E118" s="24" t="s">
        <v>192</v>
      </c>
      <c r="F118" s="24" t="s">
        <v>38</v>
      </c>
      <c r="G118" s="24">
        <v>1</v>
      </c>
      <c r="H118" s="14">
        <v>170</v>
      </c>
      <c r="I118" s="15">
        <v>0.2</v>
      </c>
      <c r="J118" s="19"/>
      <c r="K118" s="19">
        <f t="shared" si="4"/>
        <v>0</v>
      </c>
      <c r="L118" s="16">
        <v>0.23</v>
      </c>
      <c r="M118" s="19">
        <f t="shared" si="5"/>
        <v>0</v>
      </c>
      <c r="N118" s="19">
        <f t="shared" si="6"/>
        <v>0</v>
      </c>
    </row>
    <row r="119" spans="1:14" s="2" customFormat="1" ht="32.85" customHeight="1" x14ac:dyDescent="0.25">
      <c r="A119" s="17">
        <f t="shared" si="8"/>
        <v>88</v>
      </c>
      <c r="B119" s="17">
        <v>20</v>
      </c>
      <c r="C119" s="17" t="s">
        <v>106</v>
      </c>
      <c r="D119" s="26" t="s">
        <v>193</v>
      </c>
      <c r="E119" s="24" t="s">
        <v>194</v>
      </c>
      <c r="F119" s="24" t="s">
        <v>20</v>
      </c>
      <c r="G119" s="24">
        <v>1</v>
      </c>
      <c r="H119" s="14">
        <v>130</v>
      </c>
      <c r="I119" s="15">
        <v>0.2</v>
      </c>
      <c r="J119" s="19"/>
      <c r="K119" s="19">
        <f t="shared" si="4"/>
        <v>0</v>
      </c>
      <c r="L119" s="16">
        <v>0.23</v>
      </c>
      <c r="M119" s="19">
        <f t="shared" si="5"/>
        <v>0</v>
      </c>
      <c r="N119" s="19">
        <f t="shared" si="6"/>
        <v>0</v>
      </c>
    </row>
    <row r="120" spans="1:14" s="2" customFormat="1" ht="32.85" customHeight="1" x14ac:dyDescent="0.25">
      <c r="A120" s="17">
        <f t="shared" si="8"/>
        <v>89</v>
      </c>
      <c r="B120" s="17">
        <v>20</v>
      </c>
      <c r="C120" s="17" t="s">
        <v>87</v>
      </c>
      <c r="D120" s="20" t="s">
        <v>90</v>
      </c>
      <c r="E120" s="24" t="s">
        <v>88</v>
      </c>
      <c r="F120" s="24" t="s">
        <v>20</v>
      </c>
      <c r="G120" s="24">
        <v>2</v>
      </c>
      <c r="H120" s="14">
        <f>H117</f>
        <v>365</v>
      </c>
      <c r="I120" s="15">
        <v>0.2</v>
      </c>
      <c r="J120" s="19"/>
      <c r="K120" s="19">
        <f t="shared" si="4"/>
        <v>0</v>
      </c>
      <c r="L120" s="16">
        <v>0.23</v>
      </c>
      <c r="M120" s="19">
        <f t="shared" si="5"/>
        <v>0</v>
      </c>
      <c r="N120" s="19">
        <f t="shared" si="6"/>
        <v>0</v>
      </c>
    </row>
    <row r="121" spans="1:14" s="2" customFormat="1" ht="32.85" customHeight="1" x14ac:dyDescent="0.25">
      <c r="A121" s="17">
        <f t="shared" si="8"/>
        <v>90</v>
      </c>
      <c r="B121" s="17">
        <v>20</v>
      </c>
      <c r="C121" s="17" t="s">
        <v>195</v>
      </c>
      <c r="D121" s="20" t="s">
        <v>196</v>
      </c>
      <c r="E121" s="24" t="s">
        <v>197</v>
      </c>
      <c r="F121" s="24" t="s">
        <v>20</v>
      </c>
      <c r="G121" s="24">
        <v>1</v>
      </c>
      <c r="H121" s="14">
        <f>H96</f>
        <v>265</v>
      </c>
      <c r="I121" s="15">
        <v>0.2</v>
      </c>
      <c r="J121" s="19"/>
      <c r="K121" s="19">
        <f t="shared" si="4"/>
        <v>0</v>
      </c>
      <c r="L121" s="16">
        <v>0.23</v>
      </c>
      <c r="M121" s="19">
        <f t="shared" si="5"/>
        <v>0</v>
      </c>
      <c r="N121" s="19">
        <f t="shared" si="6"/>
        <v>0</v>
      </c>
    </row>
    <row r="122" spans="1:14" s="2" customFormat="1" ht="32.85" customHeight="1" x14ac:dyDescent="0.25">
      <c r="A122" s="17">
        <f t="shared" si="8"/>
        <v>91</v>
      </c>
      <c r="B122" s="17">
        <v>20</v>
      </c>
      <c r="C122" s="17" t="s">
        <v>71</v>
      </c>
      <c r="D122" s="20" t="s">
        <v>72</v>
      </c>
      <c r="E122" s="17"/>
      <c r="F122" s="17" t="s">
        <v>133</v>
      </c>
      <c r="G122" s="17">
        <v>1</v>
      </c>
      <c r="H122" s="14">
        <f>H72</f>
        <v>800</v>
      </c>
      <c r="I122" s="15">
        <v>0.2</v>
      </c>
      <c r="J122" s="19"/>
      <c r="K122" s="19">
        <f t="shared" si="4"/>
        <v>0</v>
      </c>
      <c r="L122" s="16">
        <v>0.23</v>
      </c>
      <c r="M122" s="19">
        <f t="shared" si="5"/>
        <v>0</v>
      </c>
      <c r="N122" s="19">
        <f t="shared" si="6"/>
        <v>0</v>
      </c>
    </row>
    <row r="123" spans="1:14" s="2" customFormat="1" ht="32.85" customHeight="1" x14ac:dyDescent="0.25">
      <c r="A123" s="17">
        <f t="shared" si="8"/>
        <v>92</v>
      </c>
      <c r="B123" s="17">
        <v>20</v>
      </c>
      <c r="C123" s="17" t="s">
        <v>198</v>
      </c>
      <c r="D123" s="20" t="s">
        <v>199</v>
      </c>
      <c r="E123" s="17" t="s">
        <v>200</v>
      </c>
      <c r="F123" s="17" t="s">
        <v>133</v>
      </c>
      <c r="G123" s="17">
        <v>1</v>
      </c>
      <c r="H123" s="14">
        <f>H12</f>
        <v>483</v>
      </c>
      <c r="I123" s="15">
        <v>0.2</v>
      </c>
      <c r="J123" s="19"/>
      <c r="K123" s="19">
        <f t="shared" si="4"/>
        <v>0</v>
      </c>
      <c r="L123" s="16">
        <v>0.23</v>
      </c>
      <c r="M123" s="19">
        <f t="shared" si="5"/>
        <v>0</v>
      </c>
      <c r="N123" s="19">
        <f t="shared" si="6"/>
        <v>0</v>
      </c>
    </row>
    <row r="124" spans="1:14" s="2" customFormat="1" ht="32.85" customHeight="1" x14ac:dyDescent="0.25">
      <c r="A124" s="17">
        <f t="shared" si="8"/>
        <v>93</v>
      </c>
      <c r="B124" s="17">
        <v>20</v>
      </c>
      <c r="C124" s="17" t="s">
        <v>55</v>
      </c>
      <c r="D124" s="20" t="s">
        <v>56</v>
      </c>
      <c r="E124" s="17" t="s">
        <v>57</v>
      </c>
      <c r="F124" s="17" t="s">
        <v>20</v>
      </c>
      <c r="G124" s="17">
        <v>1</v>
      </c>
      <c r="H124" s="14">
        <f>H105</f>
        <v>650</v>
      </c>
      <c r="I124" s="15">
        <v>0.2</v>
      </c>
      <c r="J124" s="19"/>
      <c r="K124" s="19">
        <f t="shared" si="4"/>
        <v>0</v>
      </c>
      <c r="L124" s="16">
        <v>0.23</v>
      </c>
      <c r="M124" s="19">
        <f t="shared" si="5"/>
        <v>0</v>
      </c>
      <c r="N124" s="19">
        <f t="shared" si="6"/>
        <v>0</v>
      </c>
    </row>
    <row r="125" spans="1:14" s="2" customFormat="1" ht="32.85" customHeight="1" x14ac:dyDescent="0.25">
      <c r="A125" s="17"/>
      <c r="B125" s="17"/>
      <c r="C125" s="17"/>
      <c r="D125" s="20"/>
      <c r="E125" s="17"/>
      <c r="F125" s="17"/>
      <c r="G125" s="17"/>
      <c r="H125" s="14"/>
      <c r="I125" s="15"/>
      <c r="J125" s="19"/>
      <c r="K125" s="19"/>
      <c r="L125" s="16"/>
      <c r="M125" s="19"/>
      <c r="N125" s="19"/>
    </row>
    <row r="126" spans="1:14" s="2" customFormat="1" ht="32.85" customHeight="1" x14ac:dyDescent="0.25">
      <c r="A126" s="17"/>
      <c r="B126" s="18" t="s">
        <v>201</v>
      </c>
      <c r="C126" s="18"/>
      <c r="D126" s="18" t="s">
        <v>42</v>
      </c>
      <c r="E126" s="17"/>
      <c r="F126" s="17"/>
      <c r="G126" s="17"/>
      <c r="H126" s="14"/>
      <c r="I126" s="15"/>
      <c r="J126" s="19"/>
      <c r="K126" s="19"/>
      <c r="L126" s="16"/>
      <c r="M126" s="19"/>
      <c r="N126" s="19"/>
    </row>
    <row r="127" spans="1:14" s="2" customFormat="1" ht="32.85" customHeight="1" x14ac:dyDescent="0.25">
      <c r="A127" s="17">
        <f>A124+1</f>
        <v>94</v>
      </c>
      <c r="B127" s="17">
        <v>21</v>
      </c>
      <c r="C127" s="17" t="s">
        <v>202</v>
      </c>
      <c r="D127" s="20" t="s">
        <v>203</v>
      </c>
      <c r="E127" s="17" t="s">
        <v>204</v>
      </c>
      <c r="F127" s="17" t="s">
        <v>20</v>
      </c>
      <c r="G127" s="17">
        <v>2</v>
      </c>
      <c r="H127" s="14">
        <v>450</v>
      </c>
      <c r="I127" s="15">
        <v>0.2</v>
      </c>
      <c r="J127" s="19"/>
      <c r="K127" s="19">
        <f t="shared" si="4"/>
        <v>0</v>
      </c>
      <c r="L127" s="16">
        <v>0.23</v>
      </c>
      <c r="M127" s="19">
        <f t="shared" si="5"/>
        <v>0</v>
      </c>
      <c r="N127" s="19">
        <f t="shared" si="6"/>
        <v>0</v>
      </c>
    </row>
    <row r="128" spans="1:14" s="2" customFormat="1" ht="32.85" customHeight="1" x14ac:dyDescent="0.25">
      <c r="A128" s="17">
        <f t="shared" si="8"/>
        <v>95</v>
      </c>
      <c r="B128" s="17">
        <v>21</v>
      </c>
      <c r="C128" s="17" t="s">
        <v>205</v>
      </c>
      <c r="D128" s="20" t="s">
        <v>203</v>
      </c>
      <c r="E128" s="17" t="s">
        <v>206</v>
      </c>
      <c r="F128" s="17" t="s">
        <v>20</v>
      </c>
      <c r="G128" s="17">
        <v>2</v>
      </c>
      <c r="H128" s="14">
        <v>540</v>
      </c>
      <c r="I128" s="15">
        <v>0.2</v>
      </c>
      <c r="J128" s="19"/>
      <c r="K128" s="19">
        <f t="shared" si="4"/>
        <v>0</v>
      </c>
      <c r="L128" s="16">
        <v>0.23</v>
      </c>
      <c r="M128" s="19">
        <f t="shared" si="5"/>
        <v>0</v>
      </c>
      <c r="N128" s="19">
        <f t="shared" si="6"/>
        <v>0</v>
      </c>
    </row>
    <row r="129" spans="1:14" s="2" customFormat="1" ht="32.85" customHeight="1" x14ac:dyDescent="0.25">
      <c r="A129" s="17"/>
      <c r="B129" s="17"/>
      <c r="C129" s="17"/>
      <c r="D129" s="20"/>
      <c r="E129" s="17"/>
      <c r="F129" s="17"/>
      <c r="G129" s="17"/>
      <c r="H129" s="14"/>
      <c r="I129" s="15"/>
      <c r="J129" s="19"/>
      <c r="K129" s="19"/>
      <c r="L129" s="16"/>
      <c r="M129" s="19"/>
      <c r="N129" s="19"/>
    </row>
    <row r="130" spans="1:14" s="2" customFormat="1" ht="32.85" customHeight="1" x14ac:dyDescent="0.25">
      <c r="A130" s="17"/>
      <c r="B130" s="18" t="s">
        <v>207</v>
      </c>
      <c r="C130" s="18"/>
      <c r="D130" s="18" t="s">
        <v>208</v>
      </c>
      <c r="E130" s="17"/>
      <c r="F130" s="17"/>
      <c r="G130" s="17"/>
      <c r="H130" s="14"/>
      <c r="I130" s="15"/>
      <c r="J130" s="19"/>
      <c r="K130" s="19"/>
      <c r="L130" s="16"/>
      <c r="M130" s="19"/>
      <c r="N130" s="19"/>
    </row>
    <row r="131" spans="1:14" s="2" customFormat="1" ht="32.85" customHeight="1" x14ac:dyDescent="0.25">
      <c r="A131" s="17">
        <v>96</v>
      </c>
      <c r="B131" s="17">
        <v>22</v>
      </c>
      <c r="C131" s="17" t="s">
        <v>52</v>
      </c>
      <c r="D131" s="20" t="s">
        <v>53</v>
      </c>
      <c r="E131" s="17" t="s">
        <v>54</v>
      </c>
      <c r="F131" s="17" t="s">
        <v>20</v>
      </c>
      <c r="G131" s="17">
        <v>1</v>
      </c>
      <c r="H131" s="14">
        <f>H22</f>
        <v>630</v>
      </c>
      <c r="I131" s="15">
        <v>0.2</v>
      </c>
      <c r="J131" s="19"/>
      <c r="K131" s="19">
        <f t="shared" si="4"/>
        <v>0</v>
      </c>
      <c r="L131" s="16">
        <v>0.23</v>
      </c>
      <c r="M131" s="19">
        <f t="shared" si="5"/>
        <v>0</v>
      </c>
      <c r="N131" s="19">
        <f t="shared" si="6"/>
        <v>0</v>
      </c>
    </row>
    <row r="132" spans="1:14" s="2" customFormat="1" ht="32.85" customHeight="1" x14ac:dyDescent="0.25">
      <c r="A132" s="17">
        <f t="shared" si="8"/>
        <v>97</v>
      </c>
      <c r="B132" s="17">
        <v>22</v>
      </c>
      <c r="C132" s="17" t="s">
        <v>55</v>
      </c>
      <c r="D132" s="20" t="s">
        <v>56</v>
      </c>
      <c r="E132" s="17" t="s">
        <v>57</v>
      </c>
      <c r="F132" s="17" t="s">
        <v>20</v>
      </c>
      <c r="G132" s="17">
        <v>1</v>
      </c>
      <c r="H132" s="14">
        <f>H124</f>
        <v>650</v>
      </c>
      <c r="I132" s="15">
        <v>0.2</v>
      </c>
      <c r="J132" s="19"/>
      <c r="K132" s="19">
        <f t="shared" si="4"/>
        <v>0</v>
      </c>
      <c r="L132" s="16">
        <v>0.23</v>
      </c>
      <c r="M132" s="19">
        <f t="shared" si="5"/>
        <v>0</v>
      </c>
      <c r="N132" s="19">
        <f t="shared" si="6"/>
        <v>0</v>
      </c>
    </row>
    <row r="133" spans="1:14" s="2" customFormat="1" ht="32.85" customHeight="1" x14ac:dyDescent="0.25">
      <c r="A133" s="17">
        <f t="shared" si="8"/>
        <v>98</v>
      </c>
      <c r="B133" s="17">
        <v>22</v>
      </c>
      <c r="C133" s="17" t="s">
        <v>58</v>
      </c>
      <c r="D133" s="20" t="s">
        <v>59</v>
      </c>
      <c r="E133" s="17"/>
      <c r="F133" s="17" t="s">
        <v>20</v>
      </c>
      <c r="G133" s="17">
        <v>1</v>
      </c>
      <c r="H133" s="14">
        <f>H107</f>
        <v>950</v>
      </c>
      <c r="I133" s="15">
        <v>0.2</v>
      </c>
      <c r="J133" s="19"/>
      <c r="K133" s="19">
        <f t="shared" si="4"/>
        <v>0</v>
      </c>
      <c r="L133" s="16">
        <v>0.23</v>
      </c>
      <c r="M133" s="19">
        <f t="shared" si="5"/>
        <v>0</v>
      </c>
      <c r="N133" s="19">
        <f t="shared" si="6"/>
        <v>0</v>
      </c>
    </row>
    <row r="134" spans="1:14" s="2" customFormat="1" ht="45" x14ac:dyDescent="0.25">
      <c r="A134" s="17">
        <f t="shared" si="8"/>
        <v>99</v>
      </c>
      <c r="B134" s="17">
        <v>22</v>
      </c>
      <c r="C134" s="17" t="s">
        <v>209</v>
      </c>
      <c r="D134" s="20" t="s">
        <v>210</v>
      </c>
      <c r="E134" s="24" t="s">
        <v>211</v>
      </c>
      <c r="F134" s="24" t="s">
        <v>20</v>
      </c>
      <c r="G134" s="24">
        <v>1</v>
      </c>
      <c r="H134" s="14">
        <v>1450</v>
      </c>
      <c r="I134" s="15">
        <v>0.2</v>
      </c>
      <c r="J134" s="19"/>
      <c r="K134" s="19">
        <f t="shared" si="4"/>
        <v>0</v>
      </c>
      <c r="L134" s="16">
        <v>0.23</v>
      </c>
      <c r="M134" s="19">
        <f t="shared" si="5"/>
        <v>0</v>
      </c>
      <c r="N134" s="19">
        <f t="shared" si="6"/>
        <v>0</v>
      </c>
    </row>
    <row r="135" spans="1:14" s="2" customFormat="1" ht="45" x14ac:dyDescent="0.25">
      <c r="A135" s="17">
        <f t="shared" si="8"/>
        <v>100</v>
      </c>
      <c r="B135" s="17">
        <v>22</v>
      </c>
      <c r="C135" s="17" t="s">
        <v>212</v>
      </c>
      <c r="D135" s="20" t="s">
        <v>213</v>
      </c>
      <c r="E135" s="24" t="s">
        <v>211</v>
      </c>
      <c r="F135" s="24" t="s">
        <v>20</v>
      </c>
      <c r="G135" s="24">
        <v>1</v>
      </c>
      <c r="H135" s="14">
        <v>840</v>
      </c>
      <c r="I135" s="15">
        <v>0.2</v>
      </c>
      <c r="J135" s="19"/>
      <c r="K135" s="19">
        <f t="shared" ref="K135" si="9">J135*G135</f>
        <v>0</v>
      </c>
      <c r="L135" s="16">
        <v>0.23</v>
      </c>
      <c r="M135" s="19">
        <f t="shared" ref="M135" si="10">K135*L135</f>
        <v>0</v>
      </c>
      <c r="N135" s="19">
        <f t="shared" ref="N135" si="11">K135*(1+L135)</f>
        <v>0</v>
      </c>
    </row>
    <row r="136" spans="1:14" s="2" customFormat="1" ht="15.75" customHeight="1" x14ac:dyDescent="0.25">
      <c r="A136" s="27"/>
      <c r="B136" s="27"/>
      <c r="C136" s="27"/>
      <c r="D136" s="28"/>
      <c r="E136" s="27"/>
      <c r="F136" s="27"/>
      <c r="G136" s="27"/>
      <c r="H136" s="29"/>
      <c r="I136" s="30"/>
      <c r="J136" s="6"/>
      <c r="K136" s="6"/>
      <c r="L136" s="7"/>
      <c r="M136" s="6"/>
      <c r="N136" s="6"/>
    </row>
    <row r="137" spans="1:14" s="2" customFormat="1" ht="18.75" customHeight="1" x14ac:dyDescent="0.25">
      <c r="A137" s="27"/>
      <c r="B137" s="27"/>
      <c r="C137" s="27"/>
      <c r="D137" s="28"/>
      <c r="E137" s="27"/>
      <c r="F137" s="33" t="s">
        <v>214</v>
      </c>
      <c r="G137" s="33"/>
      <c r="H137" s="33"/>
      <c r="I137" s="33"/>
      <c r="J137" s="33"/>
      <c r="K137" s="31">
        <f>SUM(K6:K136)</f>
        <v>0</v>
      </c>
      <c r="L137" s="16">
        <v>0.23</v>
      </c>
      <c r="M137" s="31">
        <f>SUM(M6:M136)</f>
        <v>0</v>
      </c>
      <c r="N137" s="31">
        <f>SUM(N6:N136)</f>
        <v>0</v>
      </c>
    </row>
    <row r="138" spans="1:14" s="2" customFormat="1" ht="15.75" customHeight="1" x14ac:dyDescent="0.25">
      <c r="A138" s="27"/>
      <c r="B138" s="27"/>
      <c r="C138" s="27"/>
      <c r="D138" s="28"/>
      <c r="E138" s="27"/>
      <c r="F138" s="27"/>
      <c r="G138" s="27"/>
      <c r="H138" s="29"/>
      <c r="I138" s="30"/>
      <c r="J138" s="27"/>
      <c r="K138" s="6"/>
      <c r="L138" s="7"/>
      <c r="M138" s="6"/>
      <c r="N138" s="6"/>
    </row>
    <row r="139" spans="1:14" s="2" customFormat="1" ht="15.75" customHeight="1" x14ac:dyDescent="0.25">
      <c r="A139" s="27"/>
      <c r="B139" s="27"/>
      <c r="C139" s="27"/>
      <c r="D139" s="28"/>
      <c r="E139" s="27"/>
      <c r="F139" s="27"/>
      <c r="G139" s="27"/>
      <c r="H139" s="29"/>
      <c r="I139" s="30"/>
      <c r="J139" s="27"/>
      <c r="K139" s="6"/>
      <c r="L139" s="7"/>
      <c r="M139" s="6"/>
      <c r="N139" s="6"/>
    </row>
    <row r="140" spans="1:14" s="2" customFormat="1" ht="24.6" customHeight="1" x14ac:dyDescent="0.25">
      <c r="A140" s="27"/>
      <c r="B140" s="27"/>
      <c r="C140" s="27"/>
      <c r="D140" s="28"/>
      <c r="E140" s="27"/>
      <c r="F140" s="27"/>
      <c r="G140" s="27"/>
      <c r="H140" s="29"/>
      <c r="I140" s="30"/>
      <c r="J140" s="6"/>
      <c r="K140" s="6"/>
      <c r="L140" s="7"/>
      <c r="M140" s="6"/>
      <c r="N140" s="6"/>
    </row>
    <row r="141" spans="1:14" s="2" customFormat="1" ht="15" customHeight="1" x14ac:dyDescent="0.25">
      <c r="A141" s="34"/>
      <c r="B141" s="34"/>
      <c r="C141" s="32"/>
      <c r="D141" s="28"/>
      <c r="E141" s="27"/>
      <c r="F141" s="27"/>
      <c r="G141" s="27"/>
      <c r="H141" s="29"/>
      <c r="I141" s="30"/>
      <c r="J141" s="6"/>
      <c r="K141" s="35"/>
      <c r="L141" s="35"/>
      <c r="M141" s="35"/>
      <c r="N141" s="35"/>
    </row>
    <row r="142" spans="1:14" s="2" customFormat="1" ht="30" customHeight="1" x14ac:dyDescent="0.25">
      <c r="A142" s="27"/>
      <c r="B142" s="27"/>
      <c r="C142" s="27"/>
      <c r="D142" s="28"/>
      <c r="E142" s="27"/>
      <c r="F142" s="27"/>
      <c r="G142" s="27"/>
      <c r="H142" s="29"/>
      <c r="I142" s="30"/>
      <c r="J142" s="6"/>
      <c r="K142" s="35"/>
      <c r="L142" s="35"/>
      <c r="M142" s="35"/>
      <c r="N142" s="35"/>
    </row>
    <row r="143" spans="1:14" s="2" customFormat="1" ht="15.75" customHeight="1" x14ac:dyDescent="0.25">
      <c r="A143" s="27"/>
      <c r="B143" s="27"/>
      <c r="C143" s="27"/>
      <c r="D143" s="28"/>
      <c r="E143" s="27"/>
      <c r="F143" s="27"/>
      <c r="G143" s="27"/>
      <c r="H143" s="29"/>
      <c r="I143" s="30"/>
      <c r="J143" s="6"/>
      <c r="K143" s="6"/>
      <c r="L143" s="7"/>
      <c r="M143" s="6"/>
      <c r="N143" s="6"/>
    </row>
    <row r="144" spans="1:14" s="2" customFormat="1" ht="15.75" customHeight="1" x14ac:dyDescent="0.25">
      <c r="A144" s="27"/>
      <c r="B144" s="27"/>
      <c r="C144" s="27"/>
      <c r="D144" s="28"/>
      <c r="E144" s="27"/>
      <c r="F144" s="27"/>
      <c r="G144" s="27"/>
      <c r="H144" s="29"/>
      <c r="I144" s="30"/>
      <c r="J144" s="6"/>
      <c r="K144" s="6"/>
      <c r="L144" s="7"/>
      <c r="M144" s="6"/>
      <c r="N144" s="6"/>
    </row>
    <row r="145" spans="1:67" s="2" customFormat="1" ht="15.75" customHeight="1" x14ac:dyDescent="0.25">
      <c r="A145" s="27"/>
      <c r="B145" s="27"/>
      <c r="C145" s="27"/>
      <c r="D145" s="28"/>
      <c r="E145" s="27"/>
      <c r="F145" s="27"/>
      <c r="G145" s="27"/>
      <c r="H145" s="29"/>
      <c r="I145" s="30"/>
      <c r="J145" s="6"/>
      <c r="K145" s="6"/>
      <c r="L145" s="7"/>
      <c r="M145" s="6"/>
      <c r="N145" s="6"/>
    </row>
    <row r="146" spans="1:67" s="6" customFormat="1" ht="15.75" customHeight="1" x14ac:dyDescent="0.25">
      <c r="A146" s="27"/>
      <c r="B146" s="27"/>
      <c r="C146" s="27"/>
      <c r="D146" s="28"/>
      <c r="E146" s="27"/>
      <c r="F146" s="27"/>
      <c r="G146" s="27"/>
      <c r="H146" s="29"/>
      <c r="I146" s="30"/>
      <c r="L146" s="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s="6" customFormat="1" ht="15.75" customHeight="1" x14ac:dyDescent="0.25">
      <c r="A147" s="27"/>
      <c r="B147" s="27"/>
      <c r="C147" s="27"/>
      <c r="D147" s="28"/>
      <c r="E147" s="27"/>
      <c r="F147" s="27"/>
      <c r="G147" s="27"/>
      <c r="H147" s="29"/>
      <c r="I147" s="30"/>
      <c r="L147" s="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s="6" customFormat="1" ht="15.75" customHeight="1" x14ac:dyDescent="0.25">
      <c r="A148" s="27"/>
      <c r="B148" s="27"/>
      <c r="C148" s="27"/>
      <c r="D148" s="28"/>
      <c r="E148" s="27"/>
      <c r="F148" s="27"/>
      <c r="G148" s="27"/>
      <c r="H148" s="29"/>
      <c r="I148" s="30"/>
      <c r="L148" s="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s="6" customFormat="1" ht="15.75" customHeight="1" x14ac:dyDescent="0.25">
      <c r="A149" s="27"/>
      <c r="B149" s="27"/>
      <c r="C149" s="27"/>
      <c r="D149" s="28"/>
      <c r="E149" s="27"/>
      <c r="F149" s="27"/>
      <c r="G149" s="27"/>
      <c r="H149" s="29"/>
      <c r="I149" s="30"/>
      <c r="L149" s="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s="6" customFormat="1" ht="15.75" customHeight="1" x14ac:dyDescent="0.25">
      <c r="A150" s="27"/>
      <c r="B150" s="27"/>
      <c r="C150" s="27"/>
      <c r="D150" s="28"/>
      <c r="E150" s="27"/>
      <c r="F150" s="27"/>
      <c r="G150" s="27"/>
      <c r="H150" s="29"/>
      <c r="I150" s="30"/>
      <c r="L150" s="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s="6" customFormat="1" ht="15.75" customHeight="1" x14ac:dyDescent="0.25">
      <c r="A151" s="27"/>
      <c r="B151" s="27"/>
      <c r="C151" s="27"/>
      <c r="D151" s="28"/>
      <c r="E151" s="27"/>
      <c r="F151" s="27"/>
      <c r="G151" s="27"/>
      <c r="H151" s="29"/>
      <c r="I151" s="30"/>
      <c r="L151" s="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s="6" customFormat="1" ht="15.75" customHeight="1" x14ac:dyDescent="0.25">
      <c r="A152" s="27"/>
      <c r="B152" s="27"/>
      <c r="C152" s="27"/>
      <c r="D152" s="28"/>
      <c r="E152" s="27"/>
      <c r="F152" s="27"/>
      <c r="G152" s="27"/>
      <c r="H152" s="29"/>
      <c r="I152" s="30"/>
      <c r="L152" s="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s="6" customFormat="1" ht="15.75" customHeight="1" x14ac:dyDescent="0.25">
      <c r="A153" s="27"/>
      <c r="B153" s="27"/>
      <c r="C153" s="27"/>
      <c r="D153" s="28"/>
      <c r="E153" s="27"/>
      <c r="F153" s="27"/>
      <c r="G153" s="27"/>
      <c r="H153" s="29"/>
      <c r="I153" s="30"/>
      <c r="L153" s="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s="6" customFormat="1" ht="15.75" customHeight="1" x14ac:dyDescent="0.25">
      <c r="A154" s="27"/>
      <c r="B154" s="27"/>
      <c r="C154" s="27"/>
      <c r="D154" s="28"/>
      <c r="E154" s="27"/>
      <c r="F154" s="27"/>
      <c r="G154" s="27"/>
      <c r="H154" s="29"/>
      <c r="I154" s="30"/>
      <c r="L154" s="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s="6" customFormat="1" ht="15.75" customHeight="1" x14ac:dyDescent="0.25">
      <c r="A155" s="27"/>
      <c r="B155" s="27"/>
      <c r="C155" s="27"/>
      <c r="D155" s="28"/>
      <c r="E155" s="27"/>
      <c r="F155" s="27"/>
      <c r="G155" s="27"/>
      <c r="H155" s="29"/>
      <c r="I155" s="30"/>
      <c r="L155" s="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s="6" customFormat="1" ht="15.75" customHeight="1" x14ac:dyDescent="0.25">
      <c r="A156" s="27"/>
      <c r="B156" s="27"/>
      <c r="C156" s="27"/>
      <c r="D156" s="28"/>
      <c r="E156" s="27"/>
      <c r="F156" s="27"/>
      <c r="G156" s="27"/>
      <c r="H156" s="29"/>
      <c r="I156" s="30"/>
      <c r="L156" s="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s="6" customFormat="1" ht="15.75" customHeight="1" x14ac:dyDescent="0.25">
      <c r="A157" s="27"/>
      <c r="B157" s="27"/>
      <c r="C157" s="27"/>
      <c r="D157" s="28"/>
      <c r="E157" s="27"/>
      <c r="F157" s="27"/>
      <c r="G157" s="27"/>
      <c r="H157" s="29"/>
      <c r="I157" s="30"/>
      <c r="L157" s="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s="6" customFormat="1" ht="15.75" customHeight="1" x14ac:dyDescent="0.25">
      <c r="A158" s="27"/>
      <c r="B158" s="27"/>
      <c r="C158" s="27"/>
      <c r="D158" s="28"/>
      <c r="E158" s="27"/>
      <c r="F158" s="27"/>
      <c r="G158" s="27"/>
      <c r="H158" s="29"/>
      <c r="I158" s="30"/>
      <c r="L158" s="7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s="6" customFormat="1" ht="15.75" customHeight="1" x14ac:dyDescent="0.25">
      <c r="A159" s="27"/>
      <c r="B159" s="27"/>
      <c r="C159" s="27"/>
      <c r="D159" s="28"/>
      <c r="E159" s="27"/>
      <c r="F159" s="27"/>
      <c r="G159" s="27"/>
      <c r="H159" s="29"/>
      <c r="I159" s="30"/>
      <c r="L159" s="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s="6" customFormat="1" ht="15.75" customHeight="1" x14ac:dyDescent="0.25">
      <c r="A160" s="27"/>
      <c r="B160" s="27"/>
      <c r="C160" s="27"/>
      <c r="D160" s="28"/>
      <c r="E160" s="27"/>
      <c r="F160" s="27"/>
      <c r="G160" s="27"/>
      <c r="H160" s="29"/>
      <c r="I160" s="30"/>
      <c r="L160" s="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s="6" customFormat="1" ht="15.75" customHeight="1" x14ac:dyDescent="0.25">
      <c r="A161" s="27"/>
      <c r="B161" s="27"/>
      <c r="C161" s="27"/>
      <c r="D161" s="28"/>
      <c r="E161" s="27"/>
      <c r="F161" s="27"/>
      <c r="G161" s="27"/>
      <c r="H161" s="29"/>
      <c r="I161" s="30"/>
      <c r="L161" s="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s="6" customFormat="1" ht="15.75" customHeight="1" x14ac:dyDescent="0.25">
      <c r="A162" s="27"/>
      <c r="B162" s="27"/>
      <c r="C162" s="27"/>
      <c r="D162" s="28"/>
      <c r="E162" s="27"/>
      <c r="F162" s="27"/>
      <c r="G162" s="27"/>
      <c r="H162" s="29"/>
      <c r="I162" s="30"/>
      <c r="L162" s="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s="6" customFormat="1" ht="15.75" customHeight="1" x14ac:dyDescent="0.25">
      <c r="A163" s="27"/>
      <c r="B163" s="27"/>
      <c r="C163" s="27"/>
      <c r="D163" s="28"/>
      <c r="E163" s="27"/>
      <c r="F163" s="27"/>
      <c r="G163" s="27"/>
      <c r="H163" s="29"/>
      <c r="I163" s="30"/>
      <c r="L163" s="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s="6" customFormat="1" ht="15.75" customHeight="1" x14ac:dyDescent="0.25">
      <c r="A164" s="27"/>
      <c r="B164" s="27"/>
      <c r="C164" s="27"/>
      <c r="D164" s="28"/>
      <c r="E164" s="27"/>
      <c r="F164" s="27"/>
      <c r="G164" s="27"/>
      <c r="H164" s="29"/>
      <c r="I164" s="30"/>
      <c r="L164" s="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s="6" customFormat="1" ht="15.75" customHeight="1" x14ac:dyDescent="0.25">
      <c r="A165" s="27"/>
      <c r="B165" s="27"/>
      <c r="C165" s="27"/>
      <c r="D165" s="28"/>
      <c r="E165" s="27"/>
      <c r="F165" s="27"/>
      <c r="G165" s="27"/>
      <c r="H165" s="29"/>
      <c r="I165" s="30"/>
      <c r="L165" s="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s="6" customFormat="1" ht="15.75" customHeight="1" x14ac:dyDescent="0.25">
      <c r="A166" s="27"/>
      <c r="B166" s="27"/>
      <c r="C166" s="27"/>
      <c r="D166" s="28"/>
      <c r="E166" s="27"/>
      <c r="F166" s="27"/>
      <c r="G166" s="27"/>
      <c r="H166" s="29"/>
      <c r="I166" s="30"/>
      <c r="L166" s="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s="6" customFormat="1" ht="15.75" customHeight="1" x14ac:dyDescent="0.25">
      <c r="A167" s="27"/>
      <c r="B167" s="27"/>
      <c r="C167" s="27"/>
      <c r="D167" s="28"/>
      <c r="E167" s="27"/>
      <c r="F167" s="27"/>
      <c r="G167" s="27"/>
      <c r="H167" s="29"/>
      <c r="I167" s="30"/>
      <c r="L167" s="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s="6" customFormat="1" ht="15.75" customHeight="1" x14ac:dyDescent="0.25">
      <c r="A168" s="27"/>
      <c r="B168" s="27"/>
      <c r="C168" s="27"/>
      <c r="D168" s="28"/>
      <c r="E168" s="27"/>
      <c r="F168" s="27"/>
      <c r="G168" s="27"/>
      <c r="H168" s="29"/>
      <c r="I168" s="30"/>
      <c r="L168" s="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s="6" customFormat="1" ht="15.75" customHeight="1" x14ac:dyDescent="0.25">
      <c r="A169" s="27"/>
      <c r="B169" s="27"/>
      <c r="C169" s="27"/>
      <c r="D169" s="28"/>
      <c r="E169" s="27"/>
      <c r="F169" s="27"/>
      <c r="G169" s="27"/>
      <c r="H169" s="29"/>
      <c r="I169" s="30"/>
      <c r="L169" s="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s="6" customFormat="1" ht="15.75" customHeight="1" x14ac:dyDescent="0.25">
      <c r="A170" s="27"/>
      <c r="B170" s="27"/>
      <c r="C170" s="27"/>
      <c r="D170" s="28"/>
      <c r="E170" s="27"/>
      <c r="F170" s="27"/>
      <c r="G170" s="27"/>
      <c r="H170" s="29"/>
      <c r="I170" s="30"/>
      <c r="L170" s="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s="6" customFormat="1" ht="15.75" customHeight="1" x14ac:dyDescent="0.25">
      <c r="A171" s="27"/>
      <c r="B171" s="27"/>
      <c r="C171" s="27"/>
      <c r="D171" s="28"/>
      <c r="E171" s="27"/>
      <c r="F171" s="27"/>
      <c r="G171" s="27"/>
      <c r="H171" s="29"/>
      <c r="I171" s="30"/>
      <c r="L171" s="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s="6" customFormat="1" ht="15.75" customHeight="1" x14ac:dyDescent="0.25">
      <c r="A172" s="27"/>
      <c r="B172" s="27"/>
      <c r="C172" s="27"/>
      <c r="D172" s="28"/>
      <c r="E172" s="27"/>
      <c r="F172" s="27"/>
      <c r="G172" s="27"/>
      <c r="H172" s="29"/>
      <c r="I172" s="30"/>
      <c r="L172" s="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s="6" customFormat="1" ht="15.75" customHeight="1" x14ac:dyDescent="0.25">
      <c r="A173" s="27"/>
      <c r="B173" s="27"/>
      <c r="C173" s="27"/>
      <c r="D173" s="28"/>
      <c r="E173" s="27"/>
      <c r="F173" s="27"/>
      <c r="G173" s="27"/>
      <c r="H173" s="29"/>
      <c r="I173" s="30"/>
      <c r="L173" s="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s="6" customFormat="1" ht="15.75" customHeight="1" x14ac:dyDescent="0.25">
      <c r="A174" s="27"/>
      <c r="B174" s="27"/>
      <c r="C174" s="27"/>
      <c r="D174" s="28"/>
      <c r="E174" s="27"/>
      <c r="F174" s="27"/>
      <c r="G174" s="27"/>
      <c r="H174" s="29"/>
      <c r="I174" s="30"/>
      <c r="L174" s="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s="6" customFormat="1" ht="15.75" customHeight="1" x14ac:dyDescent="0.25">
      <c r="A175" s="27"/>
      <c r="B175" s="27"/>
      <c r="C175" s="27"/>
      <c r="D175" s="28"/>
      <c r="E175" s="27"/>
      <c r="F175" s="27"/>
      <c r="G175" s="27"/>
      <c r="H175" s="29"/>
      <c r="I175" s="30"/>
      <c r="L175" s="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s="6" customFormat="1" ht="15.75" customHeight="1" x14ac:dyDescent="0.25">
      <c r="A176" s="27"/>
      <c r="B176" s="27"/>
      <c r="C176" s="27"/>
      <c r="D176" s="28"/>
      <c r="E176" s="27"/>
      <c r="F176" s="27"/>
      <c r="G176" s="27"/>
      <c r="H176" s="29"/>
      <c r="I176" s="30"/>
      <c r="L176" s="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s="6" customFormat="1" ht="15.75" customHeight="1" x14ac:dyDescent="0.25">
      <c r="A177" s="27"/>
      <c r="B177" s="27"/>
      <c r="C177" s="27"/>
      <c r="D177" s="28"/>
      <c r="E177" s="27"/>
      <c r="F177" s="27"/>
      <c r="G177" s="27"/>
      <c r="H177" s="29"/>
      <c r="I177" s="30"/>
      <c r="L177" s="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s="6" customFormat="1" ht="15.75" customHeight="1" x14ac:dyDescent="0.25">
      <c r="A178" s="27"/>
      <c r="B178" s="27"/>
      <c r="C178" s="27"/>
      <c r="D178" s="28"/>
      <c r="E178" s="27"/>
      <c r="F178" s="27"/>
      <c r="G178" s="27"/>
      <c r="H178" s="29"/>
      <c r="I178" s="30"/>
      <c r="L178" s="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s="6" customFormat="1" ht="15.75" customHeight="1" x14ac:dyDescent="0.25">
      <c r="A179" s="27"/>
      <c r="B179" s="27"/>
      <c r="C179" s="27"/>
      <c r="D179" s="28"/>
      <c r="E179" s="27"/>
      <c r="F179" s="27"/>
      <c r="G179" s="27"/>
      <c r="H179" s="29"/>
      <c r="I179" s="30"/>
      <c r="L179" s="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s="6" customFormat="1" ht="15.75" customHeight="1" x14ac:dyDescent="0.25">
      <c r="A180" s="27"/>
      <c r="B180" s="27"/>
      <c r="C180" s="27"/>
      <c r="D180" s="28"/>
      <c r="E180" s="27"/>
      <c r="F180" s="27"/>
      <c r="G180" s="27"/>
      <c r="H180" s="29"/>
      <c r="I180" s="30"/>
      <c r="L180" s="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s="6" customFormat="1" ht="15.75" customHeight="1" x14ac:dyDescent="0.25">
      <c r="A181" s="27"/>
      <c r="B181" s="27"/>
      <c r="C181" s="27"/>
      <c r="D181" s="28"/>
      <c r="E181" s="27"/>
      <c r="F181" s="27"/>
      <c r="G181" s="27"/>
      <c r="H181" s="29"/>
      <c r="I181" s="30"/>
      <c r="L181" s="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s="6" customFormat="1" ht="15.75" customHeight="1" x14ac:dyDescent="0.25">
      <c r="A182" s="27"/>
      <c r="B182" s="27"/>
      <c r="C182" s="27"/>
      <c r="D182" s="28"/>
      <c r="E182" s="27"/>
      <c r="F182" s="27"/>
      <c r="G182" s="27"/>
      <c r="H182" s="29"/>
      <c r="I182" s="30"/>
      <c r="L182" s="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s="6" customFormat="1" ht="15.75" customHeight="1" x14ac:dyDescent="0.25">
      <c r="A183" s="27"/>
      <c r="B183" s="27"/>
      <c r="C183" s="27"/>
      <c r="D183" s="28"/>
      <c r="E183" s="27"/>
      <c r="F183" s="27"/>
      <c r="G183" s="27"/>
      <c r="H183" s="29"/>
      <c r="I183" s="30"/>
      <c r="L183" s="7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s="6" customFormat="1" ht="15.75" customHeight="1" x14ac:dyDescent="0.25">
      <c r="A184" s="27"/>
      <c r="B184" s="27"/>
      <c r="C184" s="27"/>
      <c r="D184" s="28"/>
      <c r="E184" s="27"/>
      <c r="F184" s="27"/>
      <c r="G184" s="27"/>
      <c r="H184" s="29"/>
      <c r="I184" s="30"/>
      <c r="L184" s="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s="6" customFormat="1" ht="15.75" customHeight="1" x14ac:dyDescent="0.25">
      <c r="A185" s="27"/>
      <c r="B185" s="27"/>
      <c r="C185" s="27"/>
      <c r="D185" s="28"/>
      <c r="E185" s="27"/>
      <c r="F185" s="27"/>
      <c r="G185" s="27"/>
      <c r="H185" s="29"/>
      <c r="I185" s="30"/>
      <c r="L185" s="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s="6" customFormat="1" ht="15.75" customHeight="1" x14ac:dyDescent="0.25">
      <c r="A186" s="27"/>
      <c r="B186" s="27"/>
      <c r="C186" s="27"/>
      <c r="D186" s="28"/>
      <c r="E186" s="27"/>
      <c r="F186" s="27"/>
      <c r="G186" s="27"/>
      <c r="H186" s="29"/>
      <c r="I186" s="30"/>
      <c r="L186" s="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s="6" customFormat="1" ht="15.75" customHeight="1" x14ac:dyDescent="0.25">
      <c r="A187" s="27"/>
      <c r="B187" s="27"/>
      <c r="C187" s="27"/>
      <c r="D187" s="28"/>
      <c r="E187" s="27"/>
      <c r="F187" s="27"/>
      <c r="G187" s="27"/>
      <c r="H187" s="29"/>
      <c r="I187" s="30"/>
      <c r="L187" s="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s="6" customFormat="1" ht="15.75" customHeight="1" x14ac:dyDescent="0.25">
      <c r="A188" s="27"/>
      <c r="B188" s="27"/>
      <c r="C188" s="27"/>
      <c r="D188" s="28"/>
      <c r="E188" s="27"/>
      <c r="F188" s="27"/>
      <c r="G188" s="27"/>
      <c r="H188" s="29"/>
      <c r="I188" s="30"/>
      <c r="L188" s="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s="6" customFormat="1" ht="15.75" customHeight="1" x14ac:dyDescent="0.25">
      <c r="A189" s="27"/>
      <c r="B189" s="27"/>
      <c r="C189" s="27"/>
      <c r="D189" s="28"/>
      <c r="E189" s="27"/>
      <c r="F189" s="27"/>
      <c r="G189" s="27"/>
      <c r="H189" s="29"/>
      <c r="I189" s="30"/>
      <c r="L189" s="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s="6" customFormat="1" ht="15.75" customHeight="1" x14ac:dyDescent="0.25">
      <c r="A190" s="27"/>
      <c r="B190" s="27"/>
      <c r="C190" s="27"/>
      <c r="D190" s="28"/>
      <c r="E190" s="27"/>
      <c r="F190" s="27"/>
      <c r="G190" s="27"/>
      <c r="H190" s="29"/>
      <c r="I190" s="30"/>
      <c r="L190" s="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s="6" customFormat="1" ht="15.75" customHeight="1" x14ac:dyDescent="0.25">
      <c r="A191" s="27"/>
      <c r="B191" s="27"/>
      <c r="C191" s="27"/>
      <c r="D191" s="28"/>
      <c r="E191" s="27"/>
      <c r="F191" s="27"/>
      <c r="G191" s="27"/>
      <c r="H191" s="29"/>
      <c r="I191" s="30"/>
      <c r="L191" s="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s="6" customFormat="1" ht="15.75" customHeight="1" x14ac:dyDescent="0.25">
      <c r="A192" s="27"/>
      <c r="B192" s="27"/>
      <c r="C192" s="27"/>
      <c r="D192" s="28"/>
      <c r="E192" s="27"/>
      <c r="F192" s="27"/>
      <c r="G192" s="27"/>
      <c r="H192" s="29"/>
      <c r="I192" s="30"/>
      <c r="L192" s="7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s="6" customFormat="1" ht="15.75" customHeight="1" x14ac:dyDescent="0.25">
      <c r="A193" s="27"/>
      <c r="B193" s="27"/>
      <c r="C193" s="27"/>
      <c r="D193" s="28"/>
      <c r="E193" s="27"/>
      <c r="F193" s="27"/>
      <c r="G193" s="27"/>
      <c r="H193" s="29"/>
      <c r="I193" s="30"/>
      <c r="L193" s="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s="6" customFormat="1" ht="15.75" customHeight="1" x14ac:dyDescent="0.25">
      <c r="A194" s="27"/>
      <c r="B194" s="27"/>
      <c r="C194" s="27"/>
      <c r="D194" s="28"/>
      <c r="E194" s="27"/>
      <c r="F194" s="27"/>
      <c r="G194" s="27"/>
      <c r="H194" s="29"/>
      <c r="I194" s="30"/>
      <c r="L194" s="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s="6" customFormat="1" ht="15.75" customHeight="1" x14ac:dyDescent="0.25">
      <c r="A195" s="27"/>
      <c r="B195" s="27"/>
      <c r="C195" s="27"/>
      <c r="D195" s="28"/>
      <c r="E195" s="27"/>
      <c r="F195" s="27"/>
      <c r="G195" s="27"/>
      <c r="H195" s="29"/>
      <c r="I195" s="30"/>
      <c r="L195" s="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s="6" customFormat="1" ht="15.75" customHeight="1" x14ac:dyDescent="0.25">
      <c r="A196" s="27"/>
      <c r="B196" s="27"/>
      <c r="C196" s="27"/>
      <c r="D196" s="28"/>
      <c r="E196" s="27"/>
      <c r="F196" s="27"/>
      <c r="G196" s="27"/>
      <c r="H196" s="29"/>
      <c r="I196" s="30"/>
      <c r="L196" s="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s="6" customFormat="1" ht="15.75" customHeight="1" x14ac:dyDescent="0.25">
      <c r="A197" s="27"/>
      <c r="B197" s="27"/>
      <c r="C197" s="27"/>
      <c r="D197" s="28"/>
      <c r="E197" s="27"/>
      <c r="F197" s="27"/>
      <c r="G197" s="27"/>
      <c r="H197" s="29"/>
      <c r="I197" s="30"/>
      <c r="L197" s="7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s="6" customFormat="1" ht="15.75" customHeight="1" x14ac:dyDescent="0.25">
      <c r="A198" s="27"/>
      <c r="B198" s="27"/>
      <c r="C198" s="27"/>
      <c r="D198" s="28"/>
      <c r="E198" s="27"/>
      <c r="F198" s="27"/>
      <c r="G198" s="27"/>
      <c r="H198" s="29"/>
      <c r="I198" s="30"/>
      <c r="L198" s="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s="6" customFormat="1" ht="15.75" customHeight="1" x14ac:dyDescent="0.25">
      <c r="A199" s="27"/>
      <c r="B199" s="27"/>
      <c r="C199" s="27"/>
      <c r="D199" s="28"/>
      <c r="E199" s="27"/>
      <c r="F199" s="27"/>
      <c r="G199" s="27"/>
      <c r="H199" s="29"/>
      <c r="I199" s="30"/>
      <c r="L199" s="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s="6" customFormat="1" ht="15.75" customHeight="1" x14ac:dyDescent="0.25">
      <c r="A200" s="27"/>
      <c r="B200" s="27"/>
      <c r="C200" s="27"/>
      <c r="D200" s="28"/>
      <c r="E200" s="27"/>
      <c r="F200" s="27"/>
      <c r="G200" s="27"/>
      <c r="H200" s="29"/>
      <c r="I200" s="30"/>
      <c r="L200" s="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s="6" customFormat="1" ht="15.75" customHeight="1" x14ac:dyDescent="0.25">
      <c r="A201" s="27"/>
      <c r="B201" s="27"/>
      <c r="C201" s="27"/>
      <c r="D201" s="28"/>
      <c r="E201" s="27"/>
      <c r="F201" s="27"/>
      <c r="G201" s="27"/>
      <c r="H201" s="29"/>
      <c r="I201" s="30"/>
      <c r="L201" s="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s="6" customFormat="1" ht="15.75" customHeight="1" x14ac:dyDescent="0.25">
      <c r="A202" s="27"/>
      <c r="B202" s="27"/>
      <c r="C202" s="27"/>
      <c r="D202" s="28"/>
      <c r="E202" s="27"/>
      <c r="F202" s="27"/>
      <c r="G202" s="27"/>
      <c r="H202" s="29"/>
      <c r="I202" s="30"/>
      <c r="L202" s="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s="6" customFormat="1" ht="15.75" customHeight="1" x14ac:dyDescent="0.25">
      <c r="A203" s="27"/>
      <c r="B203" s="27"/>
      <c r="C203" s="27"/>
      <c r="D203" s="28"/>
      <c r="E203" s="27"/>
      <c r="F203" s="27"/>
      <c r="G203" s="27"/>
      <c r="H203" s="29"/>
      <c r="I203" s="30"/>
      <c r="L203" s="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s="6" customFormat="1" ht="15.75" customHeight="1" x14ac:dyDescent="0.25">
      <c r="A204" s="27"/>
      <c r="B204" s="27"/>
      <c r="C204" s="27"/>
      <c r="D204" s="28"/>
      <c r="E204" s="27"/>
      <c r="F204" s="27"/>
      <c r="G204" s="27"/>
      <c r="H204" s="29"/>
      <c r="I204" s="30"/>
      <c r="L204" s="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s="6" customFormat="1" ht="15.75" customHeight="1" x14ac:dyDescent="0.25">
      <c r="A205" s="27"/>
      <c r="B205" s="27"/>
      <c r="C205" s="27"/>
      <c r="D205" s="28"/>
      <c r="E205" s="27"/>
      <c r="F205" s="27"/>
      <c r="G205" s="27"/>
      <c r="H205" s="29"/>
      <c r="I205" s="30"/>
      <c r="L205" s="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s="6" customFormat="1" ht="15.75" customHeight="1" x14ac:dyDescent="0.25">
      <c r="A206" s="27"/>
      <c r="B206" s="27"/>
      <c r="C206" s="27"/>
      <c r="D206" s="28"/>
      <c r="E206" s="27"/>
      <c r="F206" s="27"/>
      <c r="G206" s="27"/>
      <c r="H206" s="29"/>
      <c r="I206" s="30"/>
      <c r="L206" s="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s="6" customFormat="1" ht="15.75" customHeight="1" x14ac:dyDescent="0.25">
      <c r="A207" s="27"/>
      <c r="B207" s="27"/>
      <c r="C207" s="27"/>
      <c r="D207" s="28"/>
      <c r="E207" s="27"/>
      <c r="F207" s="27"/>
      <c r="G207" s="27"/>
      <c r="H207" s="29"/>
      <c r="I207" s="30"/>
      <c r="L207" s="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s="6" customFormat="1" ht="15.75" customHeight="1" x14ac:dyDescent="0.25">
      <c r="A208" s="27"/>
      <c r="B208" s="27"/>
      <c r="C208" s="27"/>
      <c r="D208" s="28"/>
      <c r="E208" s="27"/>
      <c r="F208" s="27"/>
      <c r="G208" s="27"/>
      <c r="H208" s="29"/>
      <c r="I208" s="30"/>
      <c r="L208" s="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s="6" customFormat="1" ht="15.75" customHeight="1" x14ac:dyDescent="0.25">
      <c r="A209" s="27"/>
      <c r="B209" s="27"/>
      <c r="C209" s="27"/>
      <c r="D209" s="28"/>
      <c r="E209" s="27"/>
      <c r="F209" s="27"/>
      <c r="G209" s="27"/>
      <c r="H209" s="29"/>
      <c r="I209" s="30"/>
      <c r="L209" s="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s="6" customFormat="1" ht="15.75" customHeight="1" x14ac:dyDescent="0.25">
      <c r="A210" s="27"/>
      <c r="B210" s="27"/>
      <c r="C210" s="27"/>
      <c r="D210" s="28"/>
      <c r="E210" s="27"/>
      <c r="F210" s="27"/>
      <c r="G210" s="27"/>
      <c r="H210" s="29"/>
      <c r="I210" s="30"/>
      <c r="L210" s="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s="6" customFormat="1" ht="15.75" customHeight="1" x14ac:dyDescent="0.25">
      <c r="A211" s="27"/>
      <c r="B211" s="27"/>
      <c r="C211" s="27"/>
      <c r="D211" s="28"/>
      <c r="E211" s="27"/>
      <c r="F211" s="27"/>
      <c r="G211" s="27"/>
      <c r="H211" s="29"/>
      <c r="I211" s="30"/>
      <c r="L211" s="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s="6" customFormat="1" ht="15.75" customHeight="1" x14ac:dyDescent="0.25">
      <c r="A212" s="27"/>
      <c r="B212" s="27"/>
      <c r="C212" s="27"/>
      <c r="D212" s="28"/>
      <c r="E212" s="27"/>
      <c r="F212" s="27"/>
      <c r="G212" s="27"/>
      <c r="H212" s="29"/>
      <c r="I212" s="30"/>
      <c r="L212" s="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s="6" customFormat="1" ht="15.75" customHeight="1" x14ac:dyDescent="0.25">
      <c r="A213" s="27"/>
      <c r="B213" s="27"/>
      <c r="C213" s="27"/>
      <c r="D213" s="28"/>
      <c r="E213" s="27"/>
      <c r="F213" s="27"/>
      <c r="G213" s="27"/>
      <c r="H213" s="29"/>
      <c r="I213" s="30"/>
      <c r="L213" s="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s="6" customFormat="1" ht="15.75" customHeight="1" x14ac:dyDescent="0.25">
      <c r="A214" s="27"/>
      <c r="B214" s="27"/>
      <c r="C214" s="27"/>
      <c r="D214" s="28"/>
      <c r="E214" s="27"/>
      <c r="F214" s="27"/>
      <c r="G214" s="27"/>
      <c r="H214" s="29"/>
      <c r="I214" s="30"/>
      <c r="L214" s="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s="6" customFormat="1" ht="15.75" customHeight="1" x14ac:dyDescent="0.25">
      <c r="A215" s="27"/>
      <c r="B215" s="27"/>
      <c r="C215" s="27"/>
      <c r="D215" s="28"/>
      <c r="E215" s="27"/>
      <c r="F215" s="27"/>
      <c r="G215" s="27"/>
      <c r="H215" s="29"/>
      <c r="I215" s="30"/>
      <c r="L215" s="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s="6" customFormat="1" ht="15.75" customHeight="1" x14ac:dyDescent="0.25">
      <c r="A216" s="27"/>
      <c r="B216" s="27"/>
      <c r="C216" s="27"/>
      <c r="D216" s="28"/>
      <c r="E216" s="27"/>
      <c r="F216" s="27"/>
      <c r="G216" s="27"/>
      <c r="H216" s="29"/>
      <c r="I216" s="30"/>
      <c r="L216" s="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s="6" customFormat="1" ht="15.75" customHeight="1" x14ac:dyDescent="0.25">
      <c r="A217" s="27"/>
      <c r="B217" s="27"/>
      <c r="C217" s="27"/>
      <c r="D217" s="28"/>
      <c r="E217" s="27"/>
      <c r="F217" s="27"/>
      <c r="G217" s="27"/>
      <c r="H217" s="29"/>
      <c r="I217" s="30"/>
      <c r="L217" s="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s="6" customFormat="1" ht="15.75" customHeight="1" x14ac:dyDescent="0.25">
      <c r="A218" s="27"/>
      <c r="B218" s="27"/>
      <c r="C218" s="27"/>
      <c r="D218" s="28"/>
      <c r="E218" s="27"/>
      <c r="F218" s="27"/>
      <c r="G218" s="27"/>
      <c r="H218" s="29"/>
      <c r="I218" s="30"/>
      <c r="L218" s="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s="6" customFormat="1" ht="15.75" customHeight="1" x14ac:dyDescent="0.25">
      <c r="A219" s="27"/>
      <c r="B219" s="27"/>
      <c r="C219" s="27"/>
      <c r="D219" s="28"/>
      <c r="E219" s="27"/>
      <c r="F219" s="27"/>
      <c r="G219" s="27"/>
      <c r="H219" s="29"/>
      <c r="I219" s="30"/>
      <c r="L219" s="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s="6" customFormat="1" ht="15.75" customHeight="1" x14ac:dyDescent="0.25">
      <c r="A220" s="27"/>
      <c r="B220" s="27"/>
      <c r="C220" s="27"/>
      <c r="D220" s="28"/>
      <c r="E220" s="27"/>
      <c r="F220" s="27"/>
      <c r="G220" s="27"/>
      <c r="H220" s="29"/>
      <c r="I220" s="30"/>
      <c r="L220" s="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s="6" customFormat="1" ht="15.75" customHeight="1" x14ac:dyDescent="0.25">
      <c r="A221" s="27"/>
      <c r="B221" s="27"/>
      <c r="C221" s="27"/>
      <c r="D221" s="28"/>
      <c r="E221" s="27"/>
      <c r="F221" s="27"/>
      <c r="G221" s="27"/>
      <c r="H221" s="29"/>
      <c r="I221" s="30"/>
      <c r="L221" s="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s="6" customFormat="1" ht="15.75" customHeight="1" x14ac:dyDescent="0.25">
      <c r="A222" s="27"/>
      <c r="B222" s="27"/>
      <c r="C222" s="27"/>
      <c r="D222" s="28"/>
      <c r="E222" s="27"/>
      <c r="F222" s="27"/>
      <c r="G222" s="27"/>
      <c r="H222" s="29"/>
      <c r="I222" s="30"/>
      <c r="L222" s="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s="6" customFormat="1" ht="15.75" customHeight="1" x14ac:dyDescent="0.25">
      <c r="A223" s="27"/>
      <c r="B223" s="27"/>
      <c r="C223" s="27"/>
      <c r="D223" s="28"/>
      <c r="E223" s="27"/>
      <c r="F223" s="27"/>
      <c r="G223" s="27"/>
      <c r="H223" s="29"/>
      <c r="I223" s="30"/>
      <c r="L223" s="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s="6" customFormat="1" ht="15.75" customHeight="1" x14ac:dyDescent="0.25">
      <c r="A224" s="27"/>
      <c r="B224" s="27"/>
      <c r="C224" s="27"/>
      <c r="D224" s="28"/>
      <c r="E224" s="27"/>
      <c r="F224" s="27"/>
      <c r="G224" s="27"/>
      <c r="H224" s="29"/>
      <c r="I224" s="30"/>
      <c r="L224" s="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s="6" customFormat="1" ht="15.75" customHeight="1" x14ac:dyDescent="0.25">
      <c r="A225" s="27"/>
      <c r="B225" s="27"/>
      <c r="C225" s="27"/>
      <c r="D225" s="28"/>
      <c r="E225" s="27"/>
      <c r="F225" s="27"/>
      <c r="G225" s="27"/>
      <c r="H225" s="29"/>
      <c r="I225" s="30"/>
      <c r="L225" s="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s="6" customFormat="1" ht="15.75" customHeight="1" x14ac:dyDescent="0.25">
      <c r="A226" s="27"/>
      <c r="B226" s="27"/>
      <c r="C226" s="27"/>
      <c r="D226" s="28"/>
      <c r="E226" s="27"/>
      <c r="F226" s="27"/>
      <c r="G226" s="27"/>
      <c r="H226" s="29"/>
      <c r="I226" s="30"/>
      <c r="L226" s="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s="6" customFormat="1" ht="15.75" customHeight="1" x14ac:dyDescent="0.25">
      <c r="A227" s="27"/>
      <c r="B227" s="27"/>
      <c r="C227" s="27"/>
      <c r="D227" s="28"/>
      <c r="E227" s="27"/>
      <c r="F227" s="27"/>
      <c r="G227" s="27"/>
      <c r="H227" s="29"/>
      <c r="I227" s="30"/>
      <c r="L227" s="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s="6" customFormat="1" ht="15.75" customHeight="1" x14ac:dyDescent="0.25">
      <c r="A228" s="27"/>
      <c r="B228" s="27"/>
      <c r="C228" s="27"/>
      <c r="D228" s="28"/>
      <c r="E228" s="27"/>
      <c r="F228" s="27"/>
      <c r="G228" s="27"/>
      <c r="H228" s="29"/>
      <c r="I228" s="30"/>
      <c r="L228" s="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s="6" customFormat="1" ht="15.75" customHeight="1" x14ac:dyDescent="0.25">
      <c r="A229" s="27"/>
      <c r="B229" s="27"/>
      <c r="C229" s="27"/>
      <c r="D229" s="28"/>
      <c r="E229" s="27"/>
      <c r="F229" s="27"/>
      <c r="G229" s="27"/>
      <c r="H229" s="29"/>
      <c r="I229" s="30"/>
      <c r="L229" s="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s="6" customFormat="1" ht="15.75" customHeight="1" x14ac:dyDescent="0.25">
      <c r="A230" s="27"/>
      <c r="B230" s="27"/>
      <c r="C230" s="27"/>
      <c r="D230" s="28"/>
      <c r="E230" s="27"/>
      <c r="F230" s="27"/>
      <c r="G230" s="27"/>
      <c r="H230" s="29"/>
      <c r="I230" s="30"/>
      <c r="L230" s="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s="6" customFormat="1" ht="15.75" customHeight="1" x14ac:dyDescent="0.25">
      <c r="A231" s="27"/>
      <c r="B231" s="27"/>
      <c r="C231" s="27"/>
      <c r="D231" s="28"/>
      <c r="E231" s="27"/>
      <c r="F231" s="27"/>
      <c r="G231" s="27"/>
      <c r="H231" s="29"/>
      <c r="I231" s="30"/>
      <c r="L231" s="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s="6" customFormat="1" ht="15.75" customHeight="1" x14ac:dyDescent="0.25">
      <c r="A232" s="27"/>
      <c r="B232" s="27"/>
      <c r="C232" s="27"/>
      <c r="D232" s="28"/>
      <c r="E232" s="27"/>
      <c r="F232" s="27"/>
      <c r="G232" s="27"/>
      <c r="H232" s="29"/>
      <c r="I232" s="30"/>
      <c r="L232" s="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s="6" customFormat="1" ht="15.75" customHeight="1" x14ac:dyDescent="0.25">
      <c r="A233" s="27"/>
      <c r="B233" s="27"/>
      <c r="C233" s="27"/>
      <c r="D233" s="28"/>
      <c r="E233" s="27"/>
      <c r="F233" s="27"/>
      <c r="G233" s="27"/>
      <c r="H233" s="29"/>
      <c r="I233" s="30"/>
      <c r="L233" s="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s="6" customFormat="1" ht="15.75" customHeight="1" x14ac:dyDescent="0.25">
      <c r="A234" s="27"/>
      <c r="B234" s="27"/>
      <c r="C234" s="27"/>
      <c r="D234" s="28"/>
      <c r="E234" s="27"/>
      <c r="F234" s="27"/>
      <c r="G234" s="27"/>
      <c r="H234" s="29"/>
      <c r="I234" s="30"/>
      <c r="L234" s="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s="6" customFormat="1" ht="15.75" customHeight="1" x14ac:dyDescent="0.25">
      <c r="A235" s="27"/>
      <c r="B235" s="27"/>
      <c r="C235" s="27"/>
      <c r="D235" s="28"/>
      <c r="E235" s="27"/>
      <c r="F235" s="27"/>
      <c r="G235" s="27"/>
      <c r="H235" s="29"/>
      <c r="I235" s="30"/>
      <c r="L235" s="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s="6" customFormat="1" ht="15.75" customHeight="1" x14ac:dyDescent="0.25">
      <c r="A236" s="27"/>
      <c r="B236" s="27"/>
      <c r="C236" s="27"/>
      <c r="D236" s="28"/>
      <c r="E236" s="27"/>
      <c r="F236" s="27"/>
      <c r="G236" s="27"/>
      <c r="H236" s="29"/>
      <c r="I236" s="30"/>
      <c r="L236" s="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s="6" customFormat="1" ht="15.75" customHeight="1" x14ac:dyDescent="0.25">
      <c r="A237" s="27"/>
      <c r="B237" s="27"/>
      <c r="C237" s="27"/>
      <c r="D237" s="28"/>
      <c r="E237" s="27"/>
      <c r="F237" s="27"/>
      <c r="G237" s="27"/>
      <c r="H237" s="29"/>
      <c r="I237" s="30"/>
      <c r="L237" s="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s="6" customFormat="1" ht="15.75" customHeight="1" x14ac:dyDescent="0.25">
      <c r="A238" s="27"/>
      <c r="B238" s="27"/>
      <c r="C238" s="27"/>
      <c r="D238" s="28"/>
      <c r="E238" s="27"/>
      <c r="F238" s="27"/>
      <c r="G238" s="27"/>
      <c r="H238" s="29"/>
      <c r="I238" s="30"/>
      <c r="L238" s="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s="6" customFormat="1" ht="15.75" customHeight="1" x14ac:dyDescent="0.25">
      <c r="A239" s="27"/>
      <c r="B239" s="27"/>
      <c r="C239" s="27"/>
      <c r="D239" s="28"/>
      <c r="E239" s="27"/>
      <c r="F239" s="27"/>
      <c r="G239" s="27"/>
      <c r="H239" s="29"/>
      <c r="I239" s="30"/>
      <c r="L239" s="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s="6" customFormat="1" ht="15.75" customHeight="1" x14ac:dyDescent="0.25">
      <c r="A240" s="27"/>
      <c r="B240" s="27"/>
      <c r="C240" s="27"/>
      <c r="D240" s="28"/>
      <c r="E240" s="27"/>
      <c r="F240" s="27"/>
      <c r="G240" s="27"/>
      <c r="H240" s="29"/>
      <c r="I240" s="30"/>
      <c r="L240" s="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s="6" customFormat="1" ht="15.75" customHeight="1" x14ac:dyDescent="0.25">
      <c r="A241" s="27"/>
      <c r="B241" s="27"/>
      <c r="C241" s="27"/>
      <c r="D241" s="28"/>
      <c r="E241" s="27"/>
      <c r="F241" s="27"/>
      <c r="G241" s="27"/>
      <c r="H241" s="29"/>
      <c r="I241" s="30"/>
      <c r="L241" s="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s="6" customFormat="1" ht="15.75" customHeight="1" x14ac:dyDescent="0.25">
      <c r="A242" s="27"/>
      <c r="B242" s="27"/>
      <c r="C242" s="27"/>
      <c r="D242" s="28"/>
      <c r="E242" s="27"/>
      <c r="F242" s="27"/>
      <c r="G242" s="27"/>
      <c r="H242" s="29"/>
      <c r="I242" s="30"/>
      <c r="L242" s="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s="6" customFormat="1" ht="15.75" customHeight="1" x14ac:dyDescent="0.25">
      <c r="A243" s="27"/>
      <c r="B243" s="27"/>
      <c r="C243" s="27"/>
      <c r="D243" s="28"/>
      <c r="E243" s="27"/>
      <c r="F243" s="27"/>
      <c r="G243" s="27"/>
      <c r="H243" s="29"/>
      <c r="I243" s="30"/>
      <c r="L243" s="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s="6" customFormat="1" ht="15.75" customHeight="1" x14ac:dyDescent="0.25">
      <c r="A244" s="27"/>
      <c r="B244" s="27"/>
      <c r="C244" s="27"/>
      <c r="D244" s="28"/>
      <c r="E244" s="27"/>
      <c r="F244" s="27"/>
      <c r="G244" s="27"/>
      <c r="H244" s="29"/>
      <c r="I244" s="30"/>
      <c r="L244" s="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s="6" customFormat="1" ht="15.75" customHeight="1" x14ac:dyDescent="0.25">
      <c r="A245" s="27"/>
      <c r="B245" s="27"/>
      <c r="C245" s="27"/>
      <c r="D245" s="28"/>
      <c r="E245" s="27"/>
      <c r="F245" s="27"/>
      <c r="G245" s="27"/>
      <c r="H245" s="29"/>
      <c r="I245" s="30"/>
      <c r="L245" s="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s="6" customFormat="1" ht="15.75" customHeight="1" x14ac:dyDescent="0.25">
      <c r="A246" s="27"/>
      <c r="B246" s="27"/>
      <c r="C246" s="27"/>
      <c r="D246" s="28"/>
      <c r="E246" s="27"/>
      <c r="F246" s="27"/>
      <c r="G246" s="27"/>
      <c r="H246" s="29"/>
      <c r="I246" s="30"/>
      <c r="L246" s="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s="6" customFormat="1" ht="15.75" customHeight="1" x14ac:dyDescent="0.25">
      <c r="A247" s="27"/>
      <c r="B247" s="27"/>
      <c r="C247" s="27"/>
      <c r="D247" s="28"/>
      <c r="E247" s="27"/>
      <c r="F247" s="27"/>
      <c r="G247" s="27"/>
      <c r="H247" s="29"/>
      <c r="I247" s="30"/>
      <c r="L247" s="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s="6" customFormat="1" ht="15.75" customHeight="1" x14ac:dyDescent="0.25">
      <c r="A248" s="27"/>
      <c r="B248" s="27"/>
      <c r="C248" s="27"/>
      <c r="D248" s="28"/>
      <c r="E248" s="27"/>
      <c r="F248" s="27"/>
      <c r="G248" s="27"/>
      <c r="H248" s="29"/>
      <c r="I248" s="30"/>
      <c r="L248" s="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s="6" customFormat="1" ht="15.75" customHeight="1" x14ac:dyDescent="0.25">
      <c r="A249" s="27"/>
      <c r="B249" s="27"/>
      <c r="C249" s="27"/>
      <c r="D249" s="28"/>
      <c r="E249" s="27"/>
      <c r="F249" s="27"/>
      <c r="G249" s="27"/>
      <c r="H249" s="29"/>
      <c r="I249" s="30"/>
      <c r="L249" s="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s="6" customFormat="1" ht="15.75" customHeight="1" x14ac:dyDescent="0.25">
      <c r="A250" s="27"/>
      <c r="B250" s="27"/>
      <c r="C250" s="27"/>
      <c r="D250" s="28"/>
      <c r="E250" s="27"/>
      <c r="F250" s="27"/>
      <c r="G250" s="27"/>
      <c r="H250" s="29"/>
      <c r="I250" s="30"/>
      <c r="L250" s="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s="6" customFormat="1" ht="15.75" customHeight="1" x14ac:dyDescent="0.25">
      <c r="A251" s="27"/>
      <c r="B251" s="27"/>
      <c r="C251" s="27"/>
      <c r="D251" s="28"/>
      <c r="E251" s="27"/>
      <c r="F251" s="27"/>
      <c r="G251" s="27"/>
      <c r="H251" s="29"/>
      <c r="I251" s="30"/>
      <c r="L251" s="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s="6" customFormat="1" ht="15.75" customHeight="1" x14ac:dyDescent="0.25">
      <c r="A252" s="27"/>
      <c r="B252" s="27"/>
      <c r="C252" s="27"/>
      <c r="D252" s="28"/>
      <c r="E252" s="27"/>
      <c r="F252" s="27"/>
      <c r="G252" s="27"/>
      <c r="H252" s="29"/>
      <c r="I252" s="30"/>
      <c r="L252" s="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s="6" customFormat="1" ht="15.75" customHeight="1" x14ac:dyDescent="0.25">
      <c r="A253" s="27"/>
      <c r="B253" s="27"/>
      <c r="C253" s="27"/>
      <c r="D253" s="28"/>
      <c r="E253" s="27"/>
      <c r="F253" s="27"/>
      <c r="G253" s="27"/>
      <c r="H253" s="29"/>
      <c r="I253" s="30"/>
      <c r="L253" s="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s="6" customFormat="1" ht="15.75" customHeight="1" x14ac:dyDescent="0.25">
      <c r="A254" s="27"/>
      <c r="B254" s="27"/>
      <c r="C254" s="27"/>
      <c r="D254" s="28"/>
      <c r="E254" s="27"/>
      <c r="F254" s="27"/>
      <c r="G254" s="27"/>
      <c r="H254" s="29"/>
      <c r="I254" s="30"/>
      <c r="L254" s="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s="6" customFormat="1" ht="15.75" customHeight="1" x14ac:dyDescent="0.25">
      <c r="A255" s="27"/>
      <c r="B255" s="27"/>
      <c r="C255" s="27"/>
      <c r="D255" s="28"/>
      <c r="E255" s="27"/>
      <c r="F255" s="27"/>
      <c r="G255" s="27"/>
      <c r="H255" s="29"/>
      <c r="I255" s="30"/>
      <c r="L255" s="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s="6" customFormat="1" ht="15.75" customHeight="1" x14ac:dyDescent="0.25">
      <c r="A256" s="27"/>
      <c r="B256" s="27"/>
      <c r="C256" s="27"/>
      <c r="D256" s="28"/>
      <c r="E256" s="27"/>
      <c r="F256" s="27"/>
      <c r="G256" s="27"/>
      <c r="H256" s="29"/>
      <c r="I256" s="30"/>
      <c r="L256" s="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s="6" customFormat="1" ht="15.75" customHeight="1" x14ac:dyDescent="0.25">
      <c r="A257" s="27"/>
      <c r="B257" s="27"/>
      <c r="C257" s="27"/>
      <c r="D257" s="28"/>
      <c r="E257" s="27"/>
      <c r="F257" s="27"/>
      <c r="G257" s="27"/>
      <c r="H257" s="29"/>
      <c r="I257" s="30"/>
      <c r="L257" s="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s="6" customFormat="1" ht="15.75" customHeight="1" x14ac:dyDescent="0.25">
      <c r="A258" s="27"/>
      <c r="B258" s="27"/>
      <c r="C258" s="27"/>
      <c r="D258" s="28"/>
      <c r="E258" s="27"/>
      <c r="F258" s="27"/>
      <c r="G258" s="27"/>
      <c r="H258" s="29"/>
      <c r="I258" s="30"/>
      <c r="L258" s="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s="6" customFormat="1" ht="15.75" customHeight="1" x14ac:dyDescent="0.25">
      <c r="A259" s="27"/>
      <c r="B259" s="27"/>
      <c r="C259" s="27"/>
      <c r="D259" s="28"/>
      <c r="E259" s="27"/>
      <c r="F259" s="27"/>
      <c r="G259" s="27"/>
      <c r="H259" s="29"/>
      <c r="I259" s="30"/>
      <c r="L259" s="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s="6" customFormat="1" ht="15.75" customHeight="1" x14ac:dyDescent="0.25">
      <c r="A260" s="27"/>
      <c r="B260" s="27"/>
      <c r="C260" s="27"/>
      <c r="D260" s="28"/>
      <c r="E260" s="27"/>
      <c r="F260" s="27"/>
      <c r="G260" s="27"/>
      <c r="H260" s="29"/>
      <c r="I260" s="30"/>
      <c r="L260" s="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s="6" customFormat="1" ht="15.75" customHeight="1" x14ac:dyDescent="0.25">
      <c r="A261" s="27"/>
      <c r="B261" s="27"/>
      <c r="C261" s="27"/>
      <c r="D261" s="28"/>
      <c r="E261" s="27"/>
      <c r="F261" s="27"/>
      <c r="G261" s="27"/>
      <c r="H261" s="29"/>
      <c r="I261" s="30"/>
      <c r="L261" s="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s="6" customFormat="1" ht="15.75" customHeight="1" x14ac:dyDescent="0.25">
      <c r="A262" s="27"/>
      <c r="B262" s="27"/>
      <c r="C262" s="27"/>
      <c r="D262" s="28"/>
      <c r="E262" s="27"/>
      <c r="F262" s="27"/>
      <c r="G262" s="27"/>
      <c r="H262" s="29"/>
      <c r="I262" s="30"/>
      <c r="L262" s="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s="6" customFormat="1" ht="15.75" customHeight="1" x14ac:dyDescent="0.25">
      <c r="A263" s="27"/>
      <c r="B263" s="27"/>
      <c r="C263" s="27"/>
      <c r="D263" s="28"/>
      <c r="E263" s="27"/>
      <c r="F263" s="27"/>
      <c r="G263" s="27"/>
      <c r="H263" s="29"/>
      <c r="I263" s="30"/>
      <c r="L263" s="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s="6" customFormat="1" ht="15.75" customHeight="1" x14ac:dyDescent="0.25">
      <c r="A264" s="27"/>
      <c r="B264" s="27"/>
      <c r="C264" s="27"/>
      <c r="D264" s="28"/>
      <c r="E264" s="27"/>
      <c r="F264" s="27"/>
      <c r="G264" s="27"/>
      <c r="H264" s="29"/>
      <c r="I264" s="30"/>
      <c r="L264" s="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s="6" customFormat="1" ht="15.75" customHeight="1" x14ac:dyDescent="0.25">
      <c r="A265" s="27"/>
      <c r="B265" s="27"/>
      <c r="C265" s="27"/>
      <c r="D265" s="28"/>
      <c r="E265" s="27"/>
      <c r="F265" s="27"/>
      <c r="G265" s="27"/>
      <c r="H265" s="29"/>
      <c r="I265" s="30"/>
      <c r="L265" s="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s="6" customFormat="1" ht="15.75" customHeight="1" x14ac:dyDescent="0.25">
      <c r="A266" s="27"/>
      <c r="B266" s="27"/>
      <c r="C266" s="27"/>
      <c r="D266" s="28"/>
      <c r="E266" s="27"/>
      <c r="F266" s="27"/>
      <c r="G266" s="27"/>
      <c r="H266" s="29"/>
      <c r="I266" s="30"/>
      <c r="L266" s="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s="6" customFormat="1" ht="15.75" customHeight="1" x14ac:dyDescent="0.25">
      <c r="A267" s="27"/>
      <c r="B267" s="27"/>
      <c r="C267" s="27"/>
      <c r="D267" s="28"/>
      <c r="E267" s="27"/>
      <c r="F267" s="27"/>
      <c r="G267" s="27"/>
      <c r="H267" s="29"/>
      <c r="I267" s="30"/>
      <c r="L267" s="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s="6" customFormat="1" ht="15.75" customHeight="1" x14ac:dyDescent="0.25">
      <c r="A268" s="27"/>
      <c r="B268" s="27"/>
      <c r="C268" s="27"/>
      <c r="D268" s="28"/>
      <c r="E268" s="27"/>
      <c r="F268" s="27"/>
      <c r="G268" s="27"/>
      <c r="H268" s="29"/>
      <c r="I268" s="30"/>
      <c r="L268" s="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s="6" customFormat="1" ht="15.75" customHeight="1" x14ac:dyDescent="0.25">
      <c r="A269" s="27"/>
      <c r="B269" s="27"/>
      <c r="C269" s="27"/>
      <c r="D269" s="28"/>
      <c r="E269" s="27"/>
      <c r="F269" s="27"/>
      <c r="G269" s="27"/>
      <c r="H269" s="29"/>
      <c r="I269" s="30"/>
      <c r="L269" s="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s="6" customFormat="1" ht="15.75" customHeight="1" x14ac:dyDescent="0.25">
      <c r="A270" s="27"/>
      <c r="B270" s="27"/>
      <c r="C270" s="27"/>
      <c r="D270" s="28"/>
      <c r="E270" s="27"/>
      <c r="F270" s="27"/>
      <c r="G270" s="27"/>
      <c r="H270" s="29"/>
      <c r="I270" s="30"/>
      <c r="L270" s="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</sheetData>
  <sheetProtection selectLockedCells="1" selectUnlockedCells="1"/>
  <mergeCells count="4">
    <mergeCell ref="F137:J137"/>
    <mergeCell ref="A141:B141"/>
    <mergeCell ref="K141:N141"/>
    <mergeCell ref="K142:N142"/>
  </mergeCells>
  <pageMargins left="0.15748031496062992" right="0.15748031496062992" top="0.11" bottom="0.16" header="0.51181102362204722" footer="7.874015748031496E-2"/>
  <pageSetup paperSize="9" scale="82" firstPageNumber="0" fitToHeight="0" orientation="landscape" horizontalDpi="300" verticalDpi="300" r:id="rId1"/>
  <headerFooter alignWithMargins="0">
    <oddFooter>&amp;RZestawienie ilościowe _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OIOM 2021 -bez cen</vt:lpstr>
      <vt:lpstr>'Zestawienie OIOM 2021 -bez cen'!Obszar_wydruku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cp:lastPrinted>2021-04-16T14:46:55Z</cp:lastPrinted>
  <dcterms:created xsi:type="dcterms:W3CDTF">2021-04-16T13:50:47Z</dcterms:created>
  <dcterms:modified xsi:type="dcterms:W3CDTF">2021-04-16T14:48:00Z</dcterms:modified>
</cp:coreProperties>
</file>